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45" windowWidth="11475" windowHeight="11250" tabRatio="758" activeTab="1"/>
  </bookViews>
  <sheets>
    <sheet name="Zestawienie" sheetId="1" r:id="rId1"/>
    <sheet name="Drogowy" sheetId="2" r:id="rId2"/>
    <sheet name="Mostowy" sheetId="3" r:id="rId3"/>
  </sheets>
  <externalReferences>
    <externalReference r:id="rId6"/>
  </externalReferences>
  <definedNames>
    <definedName name="_C">#REF!</definedName>
    <definedName name="_xlnm.Print_Area" localSheetId="1">'Drogowy'!$A$1:$G$43</definedName>
    <definedName name="_xlnm.Print_Area" localSheetId="2">'Mostowy'!$A$1:$G$54</definedName>
    <definedName name="_xlnm.Print_Area" localSheetId="0">'Zestawienie'!$A$1:$E$26</definedName>
    <definedName name="OLE_LINK1" localSheetId="1">'Drogowy'!#REF!</definedName>
    <definedName name="_xlnm.Print_Titles" localSheetId="1">'Drogowy'!$6:$8</definedName>
    <definedName name="_xlnm.Print_Titles" localSheetId="2">'Mostowy'!$7:$9</definedName>
    <definedName name="_xlnm.Print_Titles" localSheetId="0">'Zestawienie'!$8:$9</definedName>
    <definedName name="Z_73DC6000_0648_11D2_B1B2_444553540000_.wvu.Cols" localSheetId="1" hidden="1">'Drogowy'!#REF!</definedName>
    <definedName name="Z_73DC6000_0648_11D2_B1B2_444553540000_.wvu.PrintTitles" localSheetId="1" hidden="1">'Drogowy'!#REF!</definedName>
    <definedName name="Z_81736BE1_8433_11D3_AC2F_444553540000_.wvu.PrintArea" localSheetId="1" hidden="1">'Drogowy'!$A$1:$G$37</definedName>
    <definedName name="Z_81736BE1_8433_11D3_AC2F_444553540000_.wvu.PrintArea" localSheetId="0" hidden="1">'Zestawienie'!$B$3:$E$14</definedName>
    <definedName name="Z_81736BE1_8433_11D3_AC2F_444553540000_.wvu.PrintTitles" localSheetId="1" hidden="1">'Drogowy'!$7:$7</definedName>
    <definedName name="Z_81736BE1_8433_11D3_AC2F_444553540000_.wvu.PrintTitles" localSheetId="0" hidden="1">'Zestawienie'!$8:$9</definedName>
    <definedName name="Z_81736BE1_8433_11D3_AC2F_444553540000_.wvu.Rows" localSheetId="1" hidden="1">'Drogowy'!$1:$1</definedName>
  </definedNames>
  <calcPr fullCalcOnLoad="1"/>
</workbook>
</file>

<file path=xl/sharedStrings.xml><?xml version="1.0" encoding="utf-8"?>
<sst xmlns="http://schemas.openxmlformats.org/spreadsheetml/2006/main" count="301" uniqueCount="143">
  <si>
    <t>M.15.00.00.</t>
  </si>
  <si>
    <t>Nr</t>
  </si>
  <si>
    <t>Jednostka</t>
  </si>
  <si>
    <t>Wartość</t>
  </si>
  <si>
    <t>Lp.</t>
  </si>
  <si>
    <t>Specyfikacji</t>
  </si>
  <si>
    <t>Wyszczególnienie elementów rozliczeniowych</t>
  </si>
  <si>
    <t>Nazwa</t>
  </si>
  <si>
    <t>Ilość</t>
  </si>
  <si>
    <t>Technicznej</t>
  </si>
  <si>
    <t>x</t>
  </si>
  <si>
    <r>
      <t>m</t>
    </r>
    <r>
      <rPr>
        <vertAlign val="superscript"/>
        <sz val="10"/>
        <rFont val="Times New Roman CE"/>
        <family val="1"/>
      </rPr>
      <t>3</t>
    </r>
  </si>
  <si>
    <t>szt.</t>
  </si>
  <si>
    <t>BETON</t>
  </si>
  <si>
    <r>
      <t>m</t>
    </r>
    <r>
      <rPr>
        <vertAlign val="superscript"/>
        <sz val="10"/>
        <rFont val="Times New Roman CE"/>
        <family val="1"/>
      </rPr>
      <t>2</t>
    </r>
  </si>
  <si>
    <t>IZOLACJE</t>
  </si>
  <si>
    <t>m</t>
  </si>
  <si>
    <t>INNE ROBOTY MOSTOWE</t>
  </si>
  <si>
    <t>M.13.00.00</t>
  </si>
  <si>
    <r>
      <t>m</t>
    </r>
    <r>
      <rPr>
        <vertAlign val="superscript"/>
        <sz val="10"/>
        <rFont val="Times New Roman CE"/>
        <family val="1"/>
      </rPr>
      <t>2</t>
    </r>
  </si>
  <si>
    <t>ryczałt</t>
  </si>
  <si>
    <t>Cena</t>
  </si>
  <si>
    <t>ROBOTY MOSTOWE</t>
  </si>
  <si>
    <t>ROBOTY DROGOWE</t>
  </si>
  <si>
    <t>D.01.00.00.</t>
  </si>
  <si>
    <t>ROBOTY PRZYGOTOWAWCZE</t>
  </si>
  <si>
    <t>D.01.01.01.</t>
  </si>
  <si>
    <t>Odtworzenie trasy i punktów wysokościowych</t>
  </si>
  <si>
    <t>km</t>
  </si>
  <si>
    <t>D.05.00.00.</t>
  </si>
  <si>
    <t>NAWIERZCHNIE</t>
  </si>
  <si>
    <t>D.07.00.00</t>
  </si>
  <si>
    <t>URZĄDZENIA BEZPIECZEŃSTWA RUCHU</t>
  </si>
  <si>
    <t>M.20.00.00.</t>
  </si>
  <si>
    <t>D.01.02.03.</t>
  </si>
  <si>
    <t>Wyburzenie obiektów budowlanych i inżynierskich:</t>
  </si>
  <si>
    <t>D.01.02.04.</t>
  </si>
  <si>
    <t>Rozbiórki elementów dróg i ulic:</t>
  </si>
  <si>
    <t>zł</t>
  </si>
  <si>
    <t>A</t>
  </si>
  <si>
    <t>B</t>
  </si>
  <si>
    <t xml:space="preserve"> Roboty drogowe</t>
  </si>
  <si>
    <t>RAZEM BEZ VAT-u</t>
  </si>
  <si>
    <t>OGÓŁEM Z VAT-em</t>
  </si>
  <si>
    <t xml:space="preserve"> Roboty mostowe</t>
  </si>
  <si>
    <t>M.16.00.00.</t>
  </si>
  <si>
    <t>ODWODNIENIE</t>
  </si>
  <si>
    <t>- roboty pomiarowe dla potrzeb robót dla obiektu mostowego w terenie równinnym</t>
  </si>
  <si>
    <t>M.20.01.08.</t>
  </si>
  <si>
    <t>Umocnienie stożków przyczółków</t>
  </si>
  <si>
    <r>
      <t>m</t>
    </r>
    <r>
      <rPr>
        <vertAlign val="superscript"/>
        <sz val="10"/>
        <rFont val="Times New Roman CE"/>
        <family val="1"/>
      </rPr>
      <t>2</t>
    </r>
  </si>
  <si>
    <t>Izolacja bitumiczna na zimno</t>
  </si>
  <si>
    <t>D.04.00.00.</t>
  </si>
  <si>
    <t>PODBUDOWY</t>
  </si>
  <si>
    <t>D.04.02.01.</t>
  </si>
  <si>
    <t>Warstwy odsączające i odcinające</t>
  </si>
  <si>
    <t>VAT 23 %</t>
  </si>
  <si>
    <t>D.08.00.00</t>
  </si>
  <si>
    <t>ELEMENTY ULIC</t>
  </si>
  <si>
    <t>D.08.01.01.</t>
  </si>
  <si>
    <t>Krawężniki betonowe</t>
  </si>
  <si>
    <t>M.20.01.11.</t>
  </si>
  <si>
    <t>M.11.00.00.</t>
  </si>
  <si>
    <t>FUNDAMENTOWANIE</t>
  </si>
  <si>
    <t>M. 11.01.01.</t>
  </si>
  <si>
    <t>M.11.01.04</t>
  </si>
  <si>
    <t>Zasypanie wykopów wraz z zagęszczeniem</t>
  </si>
  <si>
    <t>M.13.02.02.</t>
  </si>
  <si>
    <t>Beton klasy poniżej B25 bez deskowania</t>
  </si>
  <si>
    <r>
      <t>m</t>
    </r>
    <r>
      <rPr>
        <vertAlign val="superscript"/>
        <sz val="10"/>
        <rFont val="Times New Roman CE"/>
        <family val="1"/>
      </rPr>
      <t>2</t>
    </r>
  </si>
  <si>
    <r>
      <t>- ustawienie obrzeży betonowych na podsypce cementowo-piaskowej (</t>
    </r>
    <r>
      <rPr>
        <sz val="10"/>
        <rFont val="Times New Roman CE"/>
        <family val="0"/>
      </rPr>
      <t>8×30×100 cm)</t>
    </r>
  </si>
  <si>
    <t>D.07.02.01.</t>
  </si>
  <si>
    <t>Oznakowanie pionowe</t>
  </si>
  <si>
    <t>Zabezpieczenie antykorozyjne powierzchni betonowych</t>
  </si>
  <si>
    <t>- wykonanie wykopów - ręcznie w gruncie kat. III - wraz z  transportem gruntu na składowisko Wykonawcy</t>
  </si>
  <si>
    <t>D.05.03.23.</t>
  </si>
  <si>
    <t>Nawierzchnia z kostki brukowej betonowej</t>
  </si>
  <si>
    <t>M.20.02.06.</t>
  </si>
  <si>
    <t>Umocnienie brzegów i dna cieku</t>
  </si>
  <si>
    <r>
      <t>m</t>
    </r>
    <r>
      <rPr>
        <vertAlign val="superscript"/>
        <sz val="10"/>
        <rFont val="Times New Roman CE"/>
        <family val="1"/>
      </rPr>
      <t>3</t>
    </r>
  </si>
  <si>
    <t>Izolacjonawierzchnia na kapach obiektu mostowego</t>
  </si>
  <si>
    <t>M.15.03.01.</t>
  </si>
  <si>
    <t>- wykonanie wykopów - mechanicznie w gruncie kat. III - wraz z  transportem gruntu na składowisko Wykonawcy</t>
  </si>
  <si>
    <t>-  zasypanie wykopów oraz wnę-ki za przyczółkami wraz z zagęszczeniem do Is=0,97÷1,03 - wraz z transportem gruntu z dokopu Wykonawcy</t>
  </si>
  <si>
    <t>- wykonanie izolacji powierzchni odziemnych przyczółków i skrzydełek poziomych i pionowych wraz z ręcznym oczyszczeniem powierzchni - poprzez dwukrotne posmarowanie materiałem powłokowym do izolacji na zimno wraz z  zagruntowaniem</t>
  </si>
  <si>
    <t>D.07.02.03.</t>
  </si>
  <si>
    <t>Organizacja ruchu na czas budowy</t>
  </si>
  <si>
    <t>D.07.05.01.</t>
  </si>
  <si>
    <t>- demontaż na obiektach mostowych krawężników betonowych 20×20 cm</t>
  </si>
  <si>
    <r>
      <t>m</t>
    </r>
    <r>
      <rPr>
        <vertAlign val="superscript"/>
        <sz val="10"/>
        <rFont val="Times New Roman CE"/>
        <family val="1"/>
      </rPr>
      <t>3</t>
    </r>
  </si>
  <si>
    <t>- plantowaniem dna i skarp rzeki pod umocnienie</t>
  </si>
  <si>
    <t>- wykonanie opasek podwójnych z kiszek faszynowych o średnicy 20+20 cm, w gruncie: kat.III</t>
  </si>
  <si>
    <t xml:space="preserve">- umocnienie skarp poprzez humusowanie grubości 10 cm i obsianie trawą </t>
  </si>
  <si>
    <t>- rozebranie ław betonowych pod krawężniki</t>
  </si>
  <si>
    <t>ZBIORCZE  ZESTAWIENIE  KOSZTÓW   BUDOWY</t>
  </si>
  <si>
    <t>jedn.</t>
  </si>
  <si>
    <t>Razem do przeniesienia zbiorczego</t>
  </si>
  <si>
    <t>- rozebranie mechaniczne nawierzchni jezdni gruntowej grubości 10 cm - obiekt+dojazdy do obiektu</t>
  </si>
  <si>
    <t>m3</t>
  </si>
  <si>
    <t xml:space="preserve">- demontaż i montaż po zakończeniu remontu torowiska kolejki wąskotorowej - przy użyciu palnika acetylenowo-tlenowego </t>
  </si>
  <si>
    <t>- znaki pionowe istniejące</t>
  </si>
  <si>
    <t>demontaż i montaż oznakowania  stałego</t>
  </si>
  <si>
    <t xml:space="preserve"> wykonanie tymczasowej organizacji ruchu na czas robót - w tym montaż, przestawienie i demontaż oznakowania oraz utrzymanie - na podstawie Projektu organizacji ruchu</t>
  </si>
  <si>
    <t>Poziom cen II kwartał 2014r</t>
  </si>
  <si>
    <t>Wykopy pod ławy stożków w gruncie wraz z zabezpieczem [umocnieniem]</t>
  </si>
  <si>
    <t>- wykonanie warstwy podbetonu pod płyty przejściowe - z betonu klasy B10 ( 4,00x9,00x0,15)x2</t>
  </si>
  <si>
    <t>- wykonanie nadbetonu na płytach przejściowych - z betonu klasy B10  ( 4,00x9,00x0,15)x2</t>
  </si>
  <si>
    <t>- wykonanie warstwy podbetonu przy podporach - z betonu klasy B20  ( 4,00x9,00x0,2)x2</t>
  </si>
  <si>
    <t>- wykonanie izolacjo-nawierzchni o grubości do 6 mm na kapach z żywic epoksydowo-poliuretanowych (1,75x10,80)x2</t>
  </si>
  <si>
    <t>Izolacja płyty pomostu obiektu mostowego z geomembrany</t>
  </si>
  <si>
    <t>- umocnienie skarp kostką kamienną (granit) grubości 8 cm na podsypce cementowo-piaskowej grubości 5 cm, z wypełnieniem spoin zaprawą cementową wraz z plantowaniem skarp nasypu</t>
  </si>
  <si>
    <t>- wykonanie podbudowy betonowej pod umocnienie stożków i skarp grubości 15 cm [beton B10]</t>
  </si>
  <si>
    <t xml:space="preserve">- wykonanie opornika z betonu B20 w deskowaniu </t>
  </si>
  <si>
    <t>- wykonanie narzutu kamiennego (kamień hydrauliczny)- umocnienie skarp o grubości około 20 cm</t>
  </si>
  <si>
    <t>- wykonanie robót ziemnych pogłębienie, odmulenie i oczyszczenie dna cieku oraz skarp wraz z transportem gruntu na składowisko Wykonawcy</t>
  </si>
  <si>
    <t>- skucie (wyrównanie) powierzchni nadbetonu, o grubości: 3-5 cm</t>
  </si>
  <si>
    <t>Drenaż rurkowy odwadniający zasypki poniżej płyt przejściowych.</t>
  </si>
  <si>
    <t>M.16.01.04.</t>
  </si>
  <si>
    <t>-Rura drenażowa PCW lub HDPE DN80 owinięta matą drenującą (15,00 x2)</t>
  </si>
  <si>
    <t>D.05.03.01.</t>
  </si>
  <si>
    <t>Nawierzchnie z kostki kamiennej</t>
  </si>
  <si>
    <t>- wykonanie nawierzchni z kostki szarej z betonu wibroprasowanego grubości 8 cm na podsypce cementowo-piaskowej grubości do 5 cm (poszerzenie w strefie chodnikowej)</t>
  </si>
  <si>
    <t>Remont mostu przez rzekę Ołobok w Ostrowie Wielkopolskim 
w ciągu ulicy Strumykowej (790507P).</t>
  </si>
  <si>
    <t>- ustawienie krawężników betonowych 30×20×100 cm zanikających na podsypce cementowo-piaskowej oraz ławie betonowej z oporem
4X6,00 mb</t>
  </si>
  <si>
    <t>- wykonanie izolacji poziomej płyty pomostu z Geomembrany PEHD lub PVC grubości 1,5 mm</t>
  </si>
  <si>
    <t>- oczyszczenie i przygotowanie (odtłuszczenie) oraz wyrównanie reprofilacja zaprawą typu PCC  powierzchni betonowych i malowanie powierzchni sufitowych emalią akrylową</t>
  </si>
  <si>
    <t>- oczyszczenie i przygotowanie (odtłuszczenie) oraz wyrównanie reprofilacja zaprawą typu PCC  powierzchni betonowych i malowanie powierzchni gzymsów oraz skrajnych belek emalią akrylową</t>
  </si>
  <si>
    <t>- oczyszczenie  i przygotowanie (odtłuszczenie) oraz wyrównanie reprofilacja zaprawą typu PCC powierzchni betonowych i malowanie powierzchni podpór emalią akrylową</t>
  </si>
  <si>
    <t>- wykonanie warstwy amortyzującej z piasku grubości 5 cm wraz z zagęszczeniem - na pomoście i płytach przejściowych pod geomembranę</t>
  </si>
  <si>
    <t>- rozebranie stożków gruntowych</t>
  </si>
  <si>
    <t>M.15.01.02.</t>
  </si>
  <si>
    <t>bez ST</t>
  </si>
  <si>
    <t>URZĄDZENIA OBCE</t>
  </si>
  <si>
    <t xml:space="preserve">-zabezpieczenie lini kablowej telekomunikacyjnej rurą dwudzielną </t>
  </si>
  <si>
    <t>-zabezpieczenie antykorozyjne rur wodociągowych</t>
  </si>
  <si>
    <t>Bariery ochronne stalowe - remont</t>
  </si>
  <si>
    <t>kpl</t>
  </si>
  <si>
    <t xml:space="preserve">-Oczyszczenie, prostowanie, zabezpieczenie antykorozyjne i malowanie istniejącej bariery ochronnej  (15,30 x2) </t>
  </si>
  <si>
    <t>inwentaryzacja powykonawcza robót</t>
  </si>
  <si>
    <t xml:space="preserve">KOSZTORYS  OFERTOWY </t>
  </si>
  <si>
    <t>KOSZTORYS  OFERTOWY</t>
  </si>
  <si>
    <t>Wyszczególnienie kosztorysów ofertowych</t>
  </si>
  <si>
    <t>- wykonanie nawierzchni z kostki kamiennej granitowej- wys 10 cm na podsypce cementowo piaskowej  - wypełnienie torowiska kolejki wąskotorowej, umocnienie "martwych pól" mostu przy torowisku (materiał Inwestora)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</si>
</sst>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.00\.00\."/>
    <numFmt numFmtId="165" formatCode="#,##0.0"/>
    <numFmt numFmtId="166" formatCode="0\."/>
    <numFmt numFmtId="167" formatCode="d.00.00.00\.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00"/>
    <numFmt numFmtId="173" formatCode="0.00000"/>
    <numFmt numFmtId="174" formatCode="0.0000"/>
    <numFmt numFmtId="175" formatCode="0.000"/>
    <numFmt numFmtId="176" formatCode="#,##0.000"/>
    <numFmt numFmtId="177" formatCode="#,##0.0000"/>
    <numFmt numFmtId="178" formatCode="#,##0.00000"/>
    <numFmt numFmtId="179" formatCode="0."/>
    <numFmt numFmtId="180" formatCode="#,##0_ ;[Red]\-#,##0\ "/>
    <numFmt numFmtId="181" formatCode="#,##0.00_ ;[Red]\-#,##0.00\ "/>
    <numFmt numFmtId="182" formatCode="#,##0&quot; F&quot;_);[Red]\(#,##0&quot; F&quot;\)"/>
    <numFmt numFmtId="183" formatCode="#,##0.00&quot; F&quot;_);[Red]\(#,##0.00&quot; F&quot;\)"/>
    <numFmt numFmtId="184" formatCode="#,##0.000000"/>
    <numFmt numFmtId="185" formatCode="#,##0.0000000"/>
    <numFmt numFmtId="186" formatCode="#,##0.00000000"/>
  </numFmts>
  <fonts count="57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sz val="6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4"/>
      <name val="Arial CE"/>
      <family val="0"/>
    </font>
    <font>
      <sz val="12"/>
      <name val="Times New Roman CE"/>
      <family val="1"/>
    </font>
    <font>
      <b/>
      <i/>
      <sz val="10"/>
      <color indexed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0"/>
    </font>
    <font>
      <sz val="6"/>
      <name val="Times New Roman"/>
      <family val="1"/>
    </font>
    <font>
      <b/>
      <sz val="10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4"/>
      <name val="Times New Roman CE"/>
      <family val="1"/>
    </font>
    <font>
      <b/>
      <sz val="14"/>
      <name val="Times New Roman"/>
      <family val="1"/>
    </font>
    <font>
      <i/>
      <sz val="14"/>
      <name val="Times New Roman CE"/>
      <family val="1"/>
    </font>
    <font>
      <sz val="4"/>
      <name val="Times New Roman CE"/>
      <family val="1"/>
    </font>
    <font>
      <sz val="4"/>
      <name val="Tempus Sans ITC"/>
      <family val="5"/>
    </font>
    <font>
      <b/>
      <i/>
      <sz val="10"/>
      <name val="Times New Roman CE"/>
      <family val="1"/>
    </font>
    <font>
      <b/>
      <sz val="10"/>
      <color indexed="10"/>
      <name val="Arial CE"/>
      <family val="0"/>
    </font>
    <font>
      <b/>
      <i/>
      <sz val="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4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quotePrefix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horizontal="centerContinuous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 quotePrefix="1">
      <alignment horizontal="left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 quotePrefix="1">
      <alignment horizontal="center" vertical="top"/>
    </xf>
    <xf numFmtId="164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 quotePrefix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 quotePrefix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2" fillId="0" borderId="0" xfId="71" applyFont="1" applyFill="1" applyBorder="1" applyAlignment="1">
      <alignment horizontal="center" wrapText="1"/>
      <protection/>
    </xf>
    <xf numFmtId="0" fontId="2" fillId="0" borderId="0" xfId="71" applyFont="1" applyFill="1">
      <alignment/>
      <protection/>
    </xf>
    <xf numFmtId="3" fontId="2" fillId="0" borderId="0" xfId="71" applyNumberFormat="1" applyFont="1" applyFill="1" applyBorder="1" applyAlignment="1">
      <alignment vertical="center" wrapText="1"/>
      <protection/>
    </xf>
    <xf numFmtId="0" fontId="2" fillId="0" borderId="0" xfId="71" applyFont="1" applyFill="1" applyBorder="1" applyAlignment="1">
      <alignment horizontal="center" vertical="center" wrapText="1"/>
      <protection/>
    </xf>
    <xf numFmtId="0" fontId="2" fillId="0" borderId="19" xfId="71" applyNumberFormat="1" applyFont="1" applyFill="1" applyBorder="1" applyAlignment="1">
      <alignment horizontal="center"/>
      <protection/>
    </xf>
    <xf numFmtId="167" fontId="1" fillId="0" borderId="18" xfId="71" applyNumberFormat="1" applyFont="1" applyFill="1" applyBorder="1" applyAlignment="1">
      <alignment horizontal="center" vertical="top"/>
      <protection/>
    </xf>
    <xf numFmtId="0" fontId="1" fillId="0" borderId="18" xfId="71" applyFont="1" applyFill="1" applyBorder="1" applyAlignment="1">
      <alignment wrapText="1"/>
      <protection/>
    </xf>
    <xf numFmtId="0" fontId="2" fillId="0" borderId="18" xfId="66" applyFont="1" applyFill="1" applyBorder="1" applyAlignment="1">
      <alignment horizontal="center"/>
      <protection/>
    </xf>
    <xf numFmtId="3" fontId="10" fillId="0" borderId="0" xfId="66" applyNumberFormat="1" applyFont="1" applyFill="1" applyAlignment="1">
      <alignment/>
      <protection/>
    </xf>
    <xf numFmtId="0" fontId="2" fillId="0" borderId="20" xfId="71" applyNumberFormat="1" applyFont="1" applyFill="1" applyBorder="1" applyAlignment="1">
      <alignment horizontal="center" vertical="top"/>
      <protection/>
    </xf>
    <xf numFmtId="0" fontId="2" fillId="0" borderId="17" xfId="71" applyFont="1" applyFill="1" applyBorder="1" applyAlignment="1">
      <alignment wrapText="1"/>
      <protection/>
    </xf>
    <xf numFmtId="0" fontId="2" fillId="0" borderId="17" xfId="66" applyFont="1" applyFill="1" applyBorder="1" applyAlignment="1">
      <alignment horizontal="center"/>
      <protection/>
    </xf>
    <xf numFmtId="4" fontId="2" fillId="0" borderId="17" xfId="66" applyNumberFormat="1" applyFont="1" applyFill="1" applyBorder="1" applyAlignment="1">
      <alignment horizontal="center"/>
      <protection/>
    </xf>
    <xf numFmtId="4" fontId="2" fillId="0" borderId="21" xfId="66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71" applyNumberFormat="1" applyFont="1" applyFill="1" applyBorder="1" applyAlignment="1">
      <alignment horizontal="center" vertical="top"/>
      <protection/>
    </xf>
    <xf numFmtId="0" fontId="1" fillId="0" borderId="18" xfId="71" applyFont="1" applyFill="1" applyBorder="1" applyAlignment="1" quotePrefix="1">
      <alignment horizontal="center" vertical="top"/>
      <protection/>
    </xf>
    <xf numFmtId="0" fontId="1" fillId="0" borderId="18" xfId="71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71" applyNumberFormat="1" applyFont="1" applyFill="1" applyAlignment="1">
      <alignment vertical="top"/>
      <protection/>
    </xf>
    <xf numFmtId="0" fontId="2" fillId="0" borderId="0" xfId="71" applyFont="1" applyFill="1" applyAlignment="1">
      <alignment horizontal="center"/>
      <protection/>
    </xf>
    <xf numFmtId="0" fontId="2" fillId="0" borderId="0" xfId="71" applyFont="1" applyFill="1" applyAlignment="1">
      <alignment vertical="center" wrapText="1"/>
      <protection/>
    </xf>
    <xf numFmtId="4" fontId="2" fillId="0" borderId="13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top"/>
    </xf>
    <xf numFmtId="3" fontId="2" fillId="0" borderId="0" xfId="71" applyNumberFormat="1" applyFont="1" applyFill="1" applyAlignment="1">
      <alignment/>
      <protection/>
    </xf>
    <xf numFmtId="4" fontId="2" fillId="0" borderId="13" xfId="66" applyNumberFormat="1" applyFont="1" applyFill="1" applyBorder="1" applyAlignment="1">
      <alignment horizontal="center"/>
      <protection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4" fontId="2" fillId="0" borderId="18" xfId="66" applyNumberFormat="1" applyFont="1" applyFill="1" applyBorder="1" applyAlignment="1">
      <alignment horizontal="center"/>
      <protection/>
    </xf>
    <xf numFmtId="4" fontId="2" fillId="0" borderId="23" xfId="66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0" fillId="0" borderId="0" xfId="68" applyFill="1" applyBorder="1">
      <alignment/>
      <protection/>
    </xf>
    <xf numFmtId="0" fontId="2" fillId="0" borderId="0" xfId="68" applyFont="1" applyFill="1">
      <alignment/>
      <protection/>
    </xf>
    <xf numFmtId="0" fontId="2" fillId="0" borderId="24" xfId="68" applyFont="1" applyFill="1" applyBorder="1" applyAlignment="1">
      <alignment vertical="top"/>
      <protection/>
    </xf>
    <xf numFmtId="0" fontId="2" fillId="0" borderId="25" xfId="68" applyFont="1" applyFill="1" applyBorder="1" applyAlignment="1">
      <alignment horizontal="center" vertical="top"/>
      <protection/>
    </xf>
    <xf numFmtId="0" fontId="2" fillId="0" borderId="25" xfId="68" applyFont="1" applyFill="1" applyBorder="1" applyAlignment="1">
      <alignment horizontal="center"/>
      <protection/>
    </xf>
    <xf numFmtId="0" fontId="9" fillId="0" borderId="0" xfId="68" applyFont="1" applyFill="1" applyAlignment="1">
      <alignment horizontal="center"/>
      <protection/>
    </xf>
    <xf numFmtId="0" fontId="0" fillId="0" borderId="0" xfId="68" applyFill="1">
      <alignment/>
      <protection/>
    </xf>
    <xf numFmtId="4" fontId="2" fillId="0" borderId="13" xfId="66" applyNumberFormat="1" applyFont="1" applyFill="1" applyBorder="1" applyAlignment="1">
      <alignment horizontal="center" vertical="center"/>
      <protection/>
    </xf>
    <xf numFmtId="4" fontId="2" fillId="0" borderId="22" xfId="66" applyNumberFormat="1" applyFont="1" applyFill="1" applyBorder="1" applyAlignment="1">
      <alignment horizontal="center" vertical="center"/>
      <protection/>
    </xf>
    <xf numFmtId="0" fontId="2" fillId="0" borderId="18" xfId="65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/>
    </xf>
    <xf numFmtId="1" fontId="2" fillId="0" borderId="19" xfId="0" applyNumberFormat="1" applyFont="1" applyFill="1" applyBorder="1" applyAlignment="1">
      <alignment horizontal="center" vertical="top"/>
    </xf>
    <xf numFmtId="167" fontId="1" fillId="0" borderId="26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vertical="center" wrapText="1"/>
    </xf>
    <xf numFmtId="3" fontId="2" fillId="0" borderId="23" xfId="0" applyNumberFormat="1" applyFont="1" applyFill="1" applyBorder="1" applyAlignment="1">
      <alignment horizontal="center"/>
    </xf>
    <xf numFmtId="0" fontId="0" fillId="0" borderId="0" xfId="70" applyFill="1">
      <alignment/>
      <protection/>
    </xf>
    <xf numFmtId="0" fontId="2" fillId="0" borderId="18" xfId="0" applyFont="1" applyFill="1" applyBorder="1" applyAlignment="1">
      <alignment horizontal="center"/>
    </xf>
    <xf numFmtId="3" fontId="10" fillId="0" borderId="0" xfId="66" applyNumberFormat="1" applyFont="1" applyFill="1" applyBorder="1" applyAlignment="1">
      <alignment/>
      <protection/>
    </xf>
    <xf numFmtId="0" fontId="2" fillId="0" borderId="0" xfId="71" applyFont="1" applyFill="1" applyBorder="1">
      <alignment/>
      <protection/>
    </xf>
    <xf numFmtId="0" fontId="2" fillId="0" borderId="13" xfId="0" applyFont="1" applyFill="1" applyBorder="1" applyAlignment="1" quotePrefix="1">
      <alignment horizontal="center" vertical="top" wrapText="1"/>
    </xf>
    <xf numFmtId="0" fontId="1" fillId="0" borderId="18" xfId="0" applyFont="1" applyFill="1" applyBorder="1" applyAlignment="1" quotePrefix="1">
      <alignment horizontal="center" vertical="top"/>
    </xf>
    <xf numFmtId="3" fontId="2" fillId="0" borderId="0" xfId="71" applyNumberFormat="1" applyFont="1" applyFill="1" applyBorder="1" applyAlignment="1">
      <alignment/>
      <protection/>
    </xf>
    <xf numFmtId="0" fontId="2" fillId="0" borderId="0" xfId="71" applyNumberFormat="1" applyFont="1" applyFill="1" applyBorder="1" applyAlignment="1">
      <alignment vertical="top"/>
      <protection/>
    </xf>
    <xf numFmtId="0" fontId="2" fillId="0" borderId="0" xfId="71" applyFont="1" applyFill="1" applyBorder="1" applyAlignment="1">
      <alignment horizontal="center"/>
      <protection/>
    </xf>
    <xf numFmtId="0" fontId="2" fillId="0" borderId="0" xfId="71" applyFont="1" applyFill="1" applyBorder="1" applyAlignment="1">
      <alignment vertical="center" wrapText="1"/>
      <protection/>
    </xf>
    <xf numFmtId="0" fontId="40" fillId="0" borderId="0" xfId="70" applyFont="1" applyFill="1">
      <alignment/>
      <protection/>
    </xf>
    <xf numFmtId="1" fontId="2" fillId="0" borderId="14" xfId="70" applyNumberFormat="1" applyFont="1" applyFill="1" applyBorder="1" applyAlignment="1">
      <alignment horizontal="center" vertical="top" wrapText="1"/>
      <protection/>
    </xf>
    <xf numFmtId="0" fontId="2" fillId="0" borderId="15" xfId="70" applyFont="1" applyFill="1" applyBorder="1" applyAlignment="1">
      <alignment horizontal="center" vertical="center" wrapText="1"/>
      <protection/>
    </xf>
    <xf numFmtId="0" fontId="2" fillId="0" borderId="16" xfId="7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1" fillId="0" borderId="15" xfId="0" applyFont="1" applyFill="1" applyBorder="1" applyAlignment="1" quotePrefix="1">
      <alignment horizontal="center" vertical="top"/>
    </xf>
    <xf numFmtId="1" fontId="15" fillId="0" borderId="0" xfId="70" applyNumberFormat="1" applyFont="1" applyFill="1" applyBorder="1" applyAlignment="1">
      <alignment horizontal="center" vertical="top" wrapText="1"/>
      <protection/>
    </xf>
    <xf numFmtId="0" fontId="41" fillId="0" borderId="0" xfId="0" applyFont="1" applyFill="1" applyBorder="1" applyAlignment="1">
      <alignment wrapText="1"/>
    </xf>
    <xf numFmtId="1" fontId="16" fillId="0" borderId="0" xfId="70" applyNumberFormat="1" applyFont="1" applyFill="1" applyBorder="1" applyAlignment="1">
      <alignment horizontal="center" vertical="top" wrapText="1"/>
      <protection/>
    </xf>
    <xf numFmtId="0" fontId="42" fillId="0" borderId="11" xfId="0" applyFont="1" applyFill="1" applyBorder="1" applyAlignment="1">
      <alignment horizontal="centerContinuous" wrapText="1"/>
    </xf>
    <xf numFmtId="0" fontId="42" fillId="0" borderId="13" xfId="0" applyFont="1" applyFill="1" applyBorder="1" applyAlignment="1">
      <alignment horizontal="centerContinuous" wrapText="1"/>
    </xf>
    <xf numFmtId="0" fontId="42" fillId="0" borderId="15" xfId="0" applyFont="1" applyFill="1" applyBorder="1" applyAlignment="1">
      <alignment wrapText="1"/>
    </xf>
    <xf numFmtId="0" fontId="10" fillId="0" borderId="15" xfId="70" applyFont="1" applyFill="1" applyBorder="1" applyAlignment="1">
      <alignment horizontal="center" vertical="center" wrapText="1"/>
      <protection/>
    </xf>
    <xf numFmtId="49" fontId="42" fillId="0" borderId="18" xfId="0" applyNumberFormat="1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top" wrapText="1"/>
    </xf>
    <xf numFmtId="0" fontId="42" fillId="0" borderId="15" xfId="0" applyFont="1" applyFill="1" applyBorder="1" applyAlignment="1">
      <alignment horizontal="left" vertical="top" wrapText="1"/>
    </xf>
    <xf numFmtId="0" fontId="10" fillId="0" borderId="0" xfId="70" applyFont="1" applyFill="1">
      <alignment/>
      <protection/>
    </xf>
    <xf numFmtId="0" fontId="10" fillId="0" borderId="0" xfId="68" applyFont="1" applyFill="1" applyBorder="1">
      <alignment/>
      <protection/>
    </xf>
    <xf numFmtId="167" fontId="2" fillId="0" borderId="17" xfId="0" applyNumberFormat="1" applyFont="1" applyFill="1" applyBorder="1" applyAlignment="1" quotePrefix="1">
      <alignment horizontal="center" vertical="top"/>
    </xf>
    <xf numFmtId="0" fontId="2" fillId="0" borderId="15" xfId="0" applyFont="1" applyFill="1" applyBorder="1" applyAlignment="1" quotePrefix="1">
      <alignment horizontal="left" wrapText="1"/>
    </xf>
    <xf numFmtId="167" fontId="2" fillId="0" borderId="17" xfId="71" applyNumberFormat="1" applyFont="1" applyFill="1" applyBorder="1" applyAlignment="1">
      <alignment horizontal="center" vertical="top"/>
      <protection/>
    </xf>
    <xf numFmtId="167" fontId="2" fillId="0" borderId="15" xfId="0" applyNumberFormat="1" applyFont="1" applyFill="1" applyBorder="1" applyAlignment="1">
      <alignment horizontal="center" vertical="top"/>
    </xf>
    <xf numFmtId="167" fontId="2" fillId="0" borderId="15" xfId="0" applyNumberFormat="1" applyFont="1" applyFill="1" applyBorder="1" applyAlignment="1" quotePrefix="1">
      <alignment horizontal="center" vertical="top"/>
    </xf>
    <xf numFmtId="0" fontId="2" fillId="0" borderId="13" xfId="0" applyFont="1" applyFill="1" applyBorder="1" applyAlignment="1" applyProtection="1" quotePrefix="1">
      <alignment horizontal="left" wrapText="1"/>
      <protection locked="0"/>
    </xf>
    <xf numFmtId="0" fontId="2" fillId="0" borderId="13" xfId="66" applyFont="1" applyFill="1" applyBorder="1" applyAlignment="1">
      <alignment horizontal="center"/>
      <protection/>
    </xf>
    <xf numFmtId="4" fontId="2" fillId="0" borderId="22" xfId="66" applyNumberFormat="1" applyFont="1" applyFill="1" applyBorder="1" applyAlignment="1">
      <alignment horizontal="center"/>
      <protection/>
    </xf>
    <xf numFmtId="167" fontId="2" fillId="0" borderId="13" xfId="60" applyNumberFormat="1" applyFont="1" applyFill="1" applyBorder="1" applyAlignment="1">
      <alignment horizontal="center" vertical="top"/>
      <protection/>
    </xf>
    <xf numFmtId="0" fontId="2" fillId="0" borderId="13" xfId="60" applyFont="1" applyFill="1" applyBorder="1" applyAlignment="1" quotePrefix="1">
      <alignment horizontal="left" wrapText="1"/>
      <protection/>
    </xf>
    <xf numFmtId="2" fontId="11" fillId="0" borderId="0" xfId="66" applyNumberFormat="1" applyFont="1" applyFill="1" applyAlignment="1">
      <alignment horizontal="right"/>
      <protection/>
    </xf>
    <xf numFmtId="0" fontId="2" fillId="0" borderId="0" xfId="66" applyFont="1" applyFill="1" applyAlignment="1">
      <alignment/>
      <protection/>
    </xf>
    <xf numFmtId="172" fontId="2" fillId="0" borderId="0" xfId="66" applyNumberFormat="1" applyFont="1" applyFill="1" applyAlignment="1">
      <alignment/>
      <protection/>
    </xf>
    <xf numFmtId="0" fontId="2" fillId="0" borderId="0" xfId="66" applyFont="1" applyFill="1">
      <alignment/>
      <protection/>
    </xf>
    <xf numFmtId="1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 quotePrefix="1">
      <alignment horizontal="center" vertical="top" wrapText="1"/>
      <protection locked="0"/>
    </xf>
    <xf numFmtId="0" fontId="2" fillId="0" borderId="13" xfId="60" applyFont="1" applyFill="1" applyBorder="1" applyAlignment="1">
      <alignment horizont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43" fillId="0" borderId="0" xfId="69" applyFont="1" applyFill="1" applyBorder="1">
      <alignment/>
      <protection/>
    </xf>
    <xf numFmtId="0" fontId="40" fillId="0" borderId="0" xfId="69" applyFont="1" applyFill="1" applyBorder="1">
      <alignment/>
      <protection/>
    </xf>
    <xf numFmtId="0" fontId="13" fillId="0" borderId="0" xfId="69" applyFont="1" applyFill="1" applyBorder="1" applyAlignment="1">
      <alignment horizontal="centerContinuous" wrapText="1"/>
      <protection/>
    </xf>
    <xf numFmtId="0" fontId="21" fillId="0" borderId="0" xfId="69" applyFont="1" applyFill="1" applyBorder="1">
      <alignment/>
      <protection/>
    </xf>
    <xf numFmtId="0" fontId="14" fillId="0" borderId="0" xfId="69" applyFont="1" applyFill="1" applyBorder="1">
      <alignment/>
      <protection/>
    </xf>
    <xf numFmtId="0" fontId="15" fillId="0" borderId="0" xfId="69" applyFont="1" applyFill="1" applyBorder="1" applyAlignment="1">
      <alignment horizontal="centerContinuous" wrapText="1"/>
      <protection/>
    </xf>
    <xf numFmtId="179" fontId="21" fillId="0" borderId="0" xfId="69" applyNumberFormat="1" applyFont="1" applyFill="1" applyBorder="1" applyAlignment="1">
      <alignment horizontal="center"/>
      <protection/>
    </xf>
    <xf numFmtId="0" fontId="21" fillId="0" borderId="0" xfId="69" applyFont="1" applyFill="1" applyBorder="1" applyAlignment="1">
      <alignment wrapText="1"/>
      <protection/>
    </xf>
    <xf numFmtId="0" fontId="40" fillId="0" borderId="0" xfId="69" applyFont="1" applyFill="1" applyBorder="1" applyAlignment="1">
      <alignment horizontal="center" vertical="center"/>
      <protection/>
    </xf>
    <xf numFmtId="0" fontId="15" fillId="0" borderId="10" xfId="69" applyNumberFormat="1" applyFont="1" applyFill="1" applyBorder="1" applyAlignment="1">
      <alignment horizontal="center" vertical="center" wrapText="1"/>
      <protection/>
    </xf>
    <xf numFmtId="0" fontId="13" fillId="0" borderId="29" xfId="71" applyNumberFormat="1" applyFont="1" applyFill="1" applyBorder="1" applyAlignment="1">
      <alignment horizontal="center" vertical="center" wrapText="1"/>
      <protection/>
    </xf>
    <xf numFmtId="0" fontId="15" fillId="0" borderId="0" xfId="71" applyFont="1" applyFill="1" applyBorder="1" applyAlignment="1">
      <alignment horizontal="center" vertical="center" wrapText="1"/>
      <protection/>
    </xf>
    <xf numFmtId="0" fontId="0" fillId="0" borderId="0" xfId="69" applyFont="1" applyFill="1" applyBorder="1" applyAlignment="1">
      <alignment horizontal="center" vertical="center"/>
      <protection/>
    </xf>
    <xf numFmtId="0" fontId="13" fillId="0" borderId="24" xfId="69" applyNumberFormat="1" applyFont="1" applyFill="1" applyBorder="1" applyAlignment="1">
      <alignment horizontal="center" vertical="center" wrapText="1"/>
      <protection/>
    </xf>
    <xf numFmtId="0" fontId="13" fillId="0" borderId="30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Border="1" applyAlignment="1">
      <alignment horizontal="center" vertical="center" wrapText="1"/>
      <protection/>
    </xf>
    <xf numFmtId="0" fontId="44" fillId="0" borderId="0" xfId="69" applyFont="1" applyFill="1" applyBorder="1" applyAlignment="1">
      <alignment vertical="center"/>
      <protection/>
    </xf>
    <xf numFmtId="0" fontId="8" fillId="0" borderId="14" xfId="69" applyNumberFormat="1" applyFont="1" applyFill="1" applyBorder="1" applyAlignment="1">
      <alignment horizontal="center" vertical="center"/>
      <protection/>
    </xf>
    <xf numFmtId="0" fontId="8" fillId="0" borderId="15" xfId="69" applyNumberFormat="1" applyFont="1" applyFill="1" applyBorder="1" applyAlignment="1">
      <alignment horizontal="center" vertical="center" wrapText="1"/>
      <protection/>
    </xf>
    <xf numFmtId="0" fontId="8" fillId="0" borderId="16" xfId="69" applyNumberFormat="1" applyFont="1" applyFill="1" applyBorder="1" applyAlignment="1">
      <alignment horizontal="center" vertical="center"/>
      <protection/>
    </xf>
    <xf numFmtId="0" fontId="8" fillId="0" borderId="0" xfId="69" applyNumberFormat="1" applyFont="1" applyFill="1" applyBorder="1" applyAlignment="1">
      <alignment horizontal="center" vertical="center"/>
      <protection/>
    </xf>
    <xf numFmtId="0" fontId="45" fillId="0" borderId="0" xfId="69" applyFont="1" applyFill="1" applyBorder="1" applyAlignment="1">
      <alignment vertical="center"/>
      <protection/>
    </xf>
    <xf numFmtId="0" fontId="7" fillId="0" borderId="12" xfId="69" applyNumberFormat="1" applyFont="1" applyFill="1" applyBorder="1" applyAlignment="1">
      <alignment horizontal="center" vertical="center"/>
      <protection/>
    </xf>
    <xf numFmtId="3" fontId="7" fillId="0" borderId="0" xfId="69" applyNumberFormat="1" applyFont="1" applyFill="1" applyBorder="1" applyAlignment="1">
      <alignment horizontal="right" vertical="center"/>
      <protection/>
    </xf>
    <xf numFmtId="0" fontId="7" fillId="0" borderId="19" xfId="69" applyNumberFormat="1" applyFont="1" applyFill="1" applyBorder="1" applyAlignment="1">
      <alignment horizontal="center" vertical="center"/>
      <protection/>
    </xf>
    <xf numFmtId="0" fontId="7" fillId="0" borderId="18" xfId="69" applyNumberFormat="1" applyFont="1" applyFill="1" applyBorder="1" applyAlignment="1">
      <alignment horizontal="left" vertical="center" wrapText="1" indent="1"/>
      <protection/>
    </xf>
    <xf numFmtId="4" fontId="7" fillId="0" borderId="23" xfId="69" applyNumberFormat="1" applyFont="1" applyFill="1" applyBorder="1" applyAlignment="1" quotePrefix="1">
      <alignment horizontal="right" vertical="center"/>
      <protection/>
    </xf>
    <xf numFmtId="0" fontId="46" fillId="0" borderId="0" xfId="69" applyFont="1" applyFill="1" applyBorder="1" applyAlignment="1">
      <alignment vertical="center"/>
      <protection/>
    </xf>
    <xf numFmtId="0" fontId="47" fillId="0" borderId="31" xfId="69" applyNumberFormat="1" applyFont="1" applyFill="1" applyBorder="1" applyAlignment="1" quotePrefix="1">
      <alignment horizontal="center" vertical="center"/>
      <protection/>
    </xf>
    <xf numFmtId="0" fontId="48" fillId="0" borderId="32" xfId="69" applyNumberFormat="1" applyFont="1" applyFill="1" applyBorder="1" applyAlignment="1">
      <alignment horizontal="right" vertical="center" wrapText="1"/>
      <protection/>
    </xf>
    <xf numFmtId="4" fontId="7" fillId="0" borderId="33" xfId="69" applyNumberFormat="1" applyFont="1" applyFill="1" applyBorder="1" applyAlignment="1" quotePrefix="1">
      <alignment horizontal="right" vertical="center"/>
      <protection/>
    </xf>
    <xf numFmtId="0" fontId="47" fillId="0" borderId="19" xfId="69" applyNumberFormat="1" applyFont="1" applyFill="1" applyBorder="1" applyAlignment="1" quotePrefix="1">
      <alignment horizontal="center" vertical="center"/>
      <protection/>
    </xf>
    <xf numFmtId="0" fontId="48" fillId="0" borderId="18" xfId="69" applyNumberFormat="1" applyFont="1" applyFill="1" applyBorder="1" applyAlignment="1">
      <alignment horizontal="right" vertical="center" wrapText="1"/>
      <protection/>
    </xf>
    <xf numFmtId="0" fontId="7" fillId="0" borderId="0" xfId="69" applyFont="1" applyFill="1" applyBorder="1" applyAlignment="1">
      <alignment horizontal="right" vertical="center"/>
      <protection/>
    </xf>
    <xf numFmtId="0" fontId="47" fillId="0" borderId="34" xfId="69" applyNumberFormat="1" applyFont="1" applyFill="1" applyBorder="1" applyAlignment="1">
      <alignment horizontal="right" vertical="center" wrapText="1"/>
      <protection/>
    </xf>
    <xf numFmtId="0" fontId="7" fillId="0" borderId="35" xfId="69" applyNumberFormat="1" applyFont="1" applyFill="1" applyBorder="1" applyAlignment="1">
      <alignment horizontal="right" vertical="center" wrapText="1"/>
      <protection/>
    </xf>
    <xf numFmtId="4" fontId="7" fillId="0" borderId="36" xfId="69" applyNumberFormat="1" applyFont="1" applyFill="1" applyBorder="1" applyAlignment="1">
      <alignment horizontal="right" vertical="center" wrapText="1"/>
      <protection/>
    </xf>
    <xf numFmtId="3" fontId="7" fillId="0" borderId="0" xfId="69" applyNumberFormat="1" applyFont="1" applyFill="1" applyBorder="1" applyAlignment="1">
      <alignment horizontal="right" vertical="center" wrapText="1"/>
      <protection/>
    </xf>
    <xf numFmtId="0" fontId="49" fillId="0" borderId="0" xfId="69" applyFont="1" applyFill="1" applyBorder="1" applyAlignment="1">
      <alignment horizontal="right" vertical="center" wrapText="1"/>
      <protection/>
    </xf>
    <xf numFmtId="0" fontId="7" fillId="0" borderId="0" xfId="69" applyFont="1" applyFill="1" applyBorder="1" applyAlignment="1">
      <alignment horizontal="right" vertical="center" wrapText="1"/>
      <protection/>
    </xf>
    <xf numFmtId="0" fontId="0" fillId="0" borderId="0" xfId="69" applyFont="1" applyFill="1" applyBorder="1">
      <alignment/>
      <protection/>
    </xf>
    <xf numFmtId="0" fontId="1" fillId="0" borderId="0" xfId="62" applyFont="1" applyFill="1" applyBorder="1" applyAlignment="1">
      <alignment horizontal="center" vertical="top" wrapText="1"/>
      <protection/>
    </xf>
    <xf numFmtId="49" fontId="1" fillId="0" borderId="0" xfId="62" applyNumberFormat="1" applyFont="1" applyFill="1" applyBorder="1" applyAlignment="1">
      <alignment horizontal="centerContinuous" wrapText="1"/>
      <protection/>
    </xf>
    <xf numFmtId="0" fontId="1" fillId="0" borderId="0" xfId="62" applyFont="1" applyFill="1" applyBorder="1" applyAlignment="1">
      <alignment horizontal="center" wrapText="1"/>
      <protection/>
    </xf>
    <xf numFmtId="3" fontId="12" fillId="0" borderId="0" xfId="62" applyNumberFormat="1" applyFont="1" applyFill="1" applyBorder="1" applyAlignment="1">
      <alignment horizontal="center" wrapText="1"/>
      <protection/>
    </xf>
    <xf numFmtId="3" fontId="2" fillId="0" borderId="0" xfId="62" applyNumberFormat="1" applyFont="1" applyFill="1" applyBorder="1" applyAlignment="1">
      <alignment horizontal="right" wrapText="1"/>
      <protection/>
    </xf>
    <xf numFmtId="0" fontId="2" fillId="0" borderId="0" xfId="62" applyFont="1" applyFill="1" applyBorder="1" applyAlignment="1">
      <alignment wrapText="1"/>
      <protection/>
    </xf>
    <xf numFmtId="0" fontId="10" fillId="0" borderId="0" xfId="69" applyFont="1" applyFill="1" applyBorder="1" applyAlignment="1">
      <alignment horizontal="justify"/>
      <protection/>
    </xf>
    <xf numFmtId="0" fontId="2" fillId="0" borderId="0" xfId="69" applyFont="1" applyFill="1" applyBorder="1" quotePrefix="1">
      <alignment/>
      <protection/>
    </xf>
    <xf numFmtId="4" fontId="7" fillId="0" borderId="16" xfId="69" applyNumberFormat="1" applyFont="1" applyFill="1" applyBorder="1" applyAlignment="1" quotePrefix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top"/>
      <protection locked="0"/>
    </xf>
    <xf numFmtId="1" fontId="2" fillId="0" borderId="12" xfId="0" applyNumberFormat="1" applyFont="1" applyFill="1" applyBorder="1" applyAlignment="1">
      <alignment horizontal="center" vertical="top" wrapText="1"/>
    </xf>
    <xf numFmtId="164" fontId="1" fillId="0" borderId="18" xfId="0" applyNumberFormat="1" applyFont="1" applyFill="1" applyBorder="1" applyAlignment="1" quotePrefix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 quotePrefix="1">
      <alignment wrapText="1"/>
    </xf>
    <xf numFmtId="0" fontId="5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wrapText="1"/>
    </xf>
    <xf numFmtId="0" fontId="20" fillId="0" borderId="0" xfId="68" applyFont="1" applyFill="1" applyBorder="1">
      <alignment/>
      <protection/>
    </xf>
    <xf numFmtId="1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71" applyFont="1" applyFill="1" applyBorder="1" applyAlignment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wrapText="1"/>
      <protection locked="0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70" applyFont="1" applyFill="1">
      <alignment/>
      <protection/>
    </xf>
    <xf numFmtId="0" fontId="14" fillId="0" borderId="0" xfId="70" applyFont="1" applyFill="1">
      <alignment/>
      <protection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0" fontId="2" fillId="0" borderId="0" xfId="68" applyFont="1" applyFill="1">
      <alignment/>
      <protection/>
    </xf>
    <xf numFmtId="0" fontId="2" fillId="0" borderId="0" xfId="68" applyFont="1" applyFill="1" applyBorder="1">
      <alignment/>
      <protection/>
    </xf>
    <xf numFmtId="1" fontId="2" fillId="0" borderId="20" xfId="0" applyNumberFormat="1" applyFont="1" applyFill="1" applyBorder="1" applyAlignment="1">
      <alignment horizontal="center" vertical="top"/>
    </xf>
    <xf numFmtId="0" fontId="2" fillId="0" borderId="15" xfId="63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/>
    </xf>
    <xf numFmtId="0" fontId="2" fillId="0" borderId="13" xfId="63" applyFont="1" applyFill="1" applyBorder="1" applyAlignment="1">
      <alignment horizontal="center" vertical="top"/>
    </xf>
    <xf numFmtId="0" fontId="2" fillId="0" borderId="13" xfId="63" applyFont="1" applyFill="1" applyBorder="1" applyAlignment="1" quotePrefix="1">
      <alignment horizontal="left" vertical="top" wrapText="1"/>
    </xf>
    <xf numFmtId="0" fontId="2" fillId="0" borderId="13" xfId="65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 quotePrefix="1">
      <alignment horizontal="center"/>
    </xf>
    <xf numFmtId="0" fontId="1" fillId="0" borderId="18" xfId="71" applyFont="1" applyFill="1" applyBorder="1" applyAlignment="1" applyProtection="1">
      <alignment wrapText="1"/>
      <protection locked="0"/>
    </xf>
    <xf numFmtId="167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 applyProtection="1" quotePrefix="1">
      <alignment horizontal="left" wrapText="1"/>
      <protection locked="0"/>
    </xf>
    <xf numFmtId="4" fontId="2" fillId="0" borderId="15" xfId="66" applyNumberFormat="1" applyFont="1" applyFill="1" applyBorder="1">
      <alignment/>
      <protection/>
    </xf>
    <xf numFmtId="0" fontId="2" fillId="0" borderId="37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/>
    </xf>
    <xf numFmtId="0" fontId="42" fillId="0" borderId="0" xfId="73" applyNumberFormat="1" applyFont="1" applyFill="1" applyBorder="1" applyAlignment="1" applyProtection="1">
      <alignment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quotePrefix="1">
      <alignment horizontal="center" vertical="top"/>
    </xf>
    <xf numFmtId="4" fontId="2" fillId="0" borderId="21" xfId="66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wrapText="1"/>
    </xf>
    <xf numFmtId="0" fontId="2" fillId="0" borderId="13" xfId="0" applyNumberFormat="1" applyFont="1" applyFill="1" applyBorder="1" applyAlignment="1" quotePrefix="1">
      <alignment horizontal="center" vertical="top"/>
    </xf>
    <xf numFmtId="165" fontId="2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2" fillId="0" borderId="15" xfId="0" applyFont="1" applyFill="1" applyBorder="1" applyAlignment="1" quotePrefix="1">
      <alignment horizontal="center" vertical="top" wrapText="1"/>
    </xf>
    <xf numFmtId="49" fontId="2" fillId="0" borderId="15" xfId="0" applyNumberFormat="1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/>
    </xf>
    <xf numFmtId="0" fontId="2" fillId="0" borderId="13" xfId="64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0" fontId="2" fillId="0" borderId="19" xfId="0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>
      <alignment horizontal="center" vertical="top"/>
    </xf>
    <xf numFmtId="0" fontId="51" fillId="0" borderId="0" xfId="68" applyFont="1" applyFill="1" applyBorder="1" applyAlignment="1">
      <alignment horizontal="center"/>
      <protection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 quotePrefix="1">
      <alignment horizontal="center" vertical="center" wrapText="1"/>
    </xf>
    <xf numFmtId="0" fontId="2" fillId="0" borderId="17" xfId="0" applyFont="1" applyFill="1" applyBorder="1" applyAlignment="1" quotePrefix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/>
    </xf>
    <xf numFmtId="0" fontId="2" fillId="0" borderId="13" xfId="0" applyFont="1" applyFill="1" applyBorder="1" applyAlignment="1" quotePrefix="1">
      <alignment horizontal="center" vertical="center" wrapText="1"/>
    </xf>
    <xf numFmtId="4" fontId="5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 quotePrefix="1">
      <alignment horizontal="left" wrapText="1"/>
    </xf>
    <xf numFmtId="0" fontId="2" fillId="0" borderId="13" xfId="0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5" xfId="61" applyFont="1" applyFill="1" applyBorder="1" applyAlignment="1">
      <alignment horizontal="center"/>
      <protection/>
    </xf>
    <xf numFmtId="167" fontId="2" fillId="0" borderId="17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 applyProtection="1">
      <alignment vertical="top" wrapText="1"/>
      <protection locked="0"/>
    </xf>
    <xf numFmtId="4" fontId="5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5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5" xfId="0" applyFont="1" applyFill="1" applyBorder="1" applyAlignment="1" quotePrefix="1">
      <alignment wrapText="1"/>
    </xf>
    <xf numFmtId="0" fontId="2" fillId="0" borderId="12" xfId="70" applyFont="1" applyFill="1" applyBorder="1" applyAlignment="1">
      <alignment horizontal="center" vertical="top"/>
      <protection/>
    </xf>
    <xf numFmtId="0" fontId="2" fillId="0" borderId="13" xfId="70" applyFont="1" applyFill="1" applyBorder="1" applyAlignment="1" quotePrefix="1">
      <alignment horizontal="center" vertical="center" wrapText="1"/>
      <protection/>
    </xf>
    <xf numFmtId="0" fontId="2" fillId="0" borderId="13" xfId="70" applyFont="1" applyFill="1" applyBorder="1" applyAlignment="1">
      <alignment vertical="center" wrapText="1"/>
      <protection/>
    </xf>
    <xf numFmtId="0" fontId="2" fillId="0" borderId="13" xfId="70" applyFont="1" applyFill="1" applyBorder="1" applyAlignment="1" applyProtection="1">
      <alignment horizontal="center" vertical="center"/>
      <protection locked="0"/>
    </xf>
    <xf numFmtId="1" fontId="2" fillId="0" borderId="12" xfId="70" applyNumberFormat="1" applyFont="1" applyFill="1" applyBorder="1" applyAlignment="1">
      <alignment horizontal="center" vertical="top" wrapText="1"/>
      <protection/>
    </xf>
    <xf numFmtId="0" fontId="1" fillId="0" borderId="15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17" xfId="0" applyFont="1" applyFill="1" applyBorder="1" applyAlignment="1" quotePrefix="1">
      <alignment horizontal="left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vertical="center" wrapText="1"/>
    </xf>
    <xf numFmtId="0" fontId="2" fillId="0" borderId="13" xfId="70" applyFont="1" applyFill="1" applyBorder="1" applyAlignment="1">
      <alignment horizontal="center"/>
      <protection/>
    </xf>
    <xf numFmtId="0" fontId="2" fillId="0" borderId="15" xfId="60" applyFont="1" applyFill="1" applyBorder="1" applyAlignment="1">
      <alignment horizontal="center" wrapText="1"/>
      <protection/>
    </xf>
    <xf numFmtId="0" fontId="2" fillId="0" borderId="15" xfId="67" applyFont="1" applyFill="1" applyBorder="1" applyAlignment="1" quotePrefix="1">
      <alignment horizontal="left" vertical="center" wrapText="1"/>
      <protection/>
    </xf>
    <xf numFmtId="49" fontId="54" fillId="0" borderId="0" xfId="62" applyNumberFormat="1" applyFont="1" applyFill="1" applyBorder="1" applyAlignment="1">
      <alignment horizontal="left" wrapText="1"/>
      <protection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2" fillId="0" borderId="16" xfId="61" applyNumberFormat="1" applyFont="1" applyFill="1" applyBorder="1">
      <alignment/>
      <protection/>
    </xf>
    <xf numFmtId="4" fontId="2" fillId="0" borderId="22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8" xfId="72" applyNumberFormat="1" applyFont="1" applyFill="1" applyBorder="1" applyAlignment="1">
      <alignment horizontal="center"/>
      <protection/>
    </xf>
    <xf numFmtId="4" fontId="2" fillId="0" borderId="23" xfId="72" applyNumberFormat="1" applyFont="1" applyFill="1" applyBorder="1" applyAlignment="1">
      <alignment horizontal="center"/>
      <protection/>
    </xf>
    <xf numFmtId="4" fontId="1" fillId="0" borderId="22" xfId="0" applyNumberFormat="1" applyFont="1" applyFill="1" applyBorder="1" applyAlignment="1">
      <alignment horizontal="right"/>
    </xf>
    <xf numFmtId="4" fontId="2" fillId="0" borderId="25" xfId="68" applyNumberFormat="1" applyFont="1" applyFill="1" applyBorder="1">
      <alignment/>
      <protection/>
    </xf>
    <xf numFmtId="1" fontId="2" fillId="0" borderId="34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 applyProtection="1">
      <alignment horizontal="right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22" xfId="71" applyNumberFormat="1" applyFont="1" applyFill="1" applyBorder="1" applyAlignment="1">
      <alignment horizontal="right" wrapText="1"/>
      <protection/>
    </xf>
    <xf numFmtId="4" fontId="2" fillId="0" borderId="13" xfId="66" applyNumberFormat="1" applyFont="1" applyFill="1" applyBorder="1" applyAlignment="1">
      <alignment horizontal="right"/>
      <protection/>
    </xf>
    <xf numFmtId="4" fontId="2" fillId="0" borderId="22" xfId="66" applyNumberFormat="1" applyFont="1" applyFill="1" applyBorder="1" applyAlignment="1">
      <alignment horizontal="right"/>
      <protection/>
    </xf>
    <xf numFmtId="4" fontId="2" fillId="0" borderId="37" xfId="0" applyNumberFormat="1" applyFont="1" applyFill="1" applyBorder="1" applyAlignment="1" applyProtection="1">
      <alignment horizontal="right" wrapText="1"/>
      <protection locked="0"/>
    </xf>
    <xf numFmtId="4" fontId="2" fillId="0" borderId="16" xfId="71" applyNumberFormat="1" applyFont="1" applyFill="1" applyBorder="1" applyAlignment="1">
      <alignment horizontal="right" wrapText="1"/>
      <protection/>
    </xf>
    <xf numFmtId="0" fontId="13" fillId="0" borderId="25" xfId="68" applyFont="1" applyFill="1" applyBorder="1" applyAlignment="1">
      <alignment horizontal="right" vertical="center" wrapText="1"/>
      <protection/>
    </xf>
    <xf numFmtId="4" fontId="2" fillId="0" borderId="30" xfId="68" applyNumberFormat="1" applyFont="1" applyFill="1" applyBorder="1" applyAlignment="1">
      <alignment horizontal="center" vertical="center"/>
      <protection/>
    </xf>
    <xf numFmtId="4" fontId="1" fillId="0" borderId="30" xfId="68" applyNumberFormat="1" applyFont="1" applyFill="1" applyBorder="1" applyAlignment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2" fillId="0" borderId="16" xfId="0" applyNumberFormat="1" applyFont="1" applyFill="1" applyBorder="1" applyAlignment="1" applyProtection="1">
      <alignment horizontal="right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18" xfId="65" applyNumberFormat="1" applyFont="1" applyFill="1" applyBorder="1" applyAlignment="1" applyProtection="1">
      <alignment horizontal="center" wrapText="1"/>
      <protection locked="0"/>
    </xf>
    <xf numFmtId="4" fontId="2" fillId="0" borderId="23" xfId="65" applyNumberFormat="1" applyFont="1" applyFill="1" applyBorder="1" applyAlignment="1" applyProtection="1">
      <alignment horizontal="center" wrapText="1"/>
      <protection locked="0"/>
    </xf>
    <xf numFmtId="4" fontId="2" fillId="0" borderId="13" xfId="70" applyNumberFormat="1" applyFont="1" applyFill="1" applyBorder="1" applyAlignment="1" applyProtection="1">
      <alignment horizontal="center" vertical="center"/>
      <protection locked="0"/>
    </xf>
    <xf numFmtId="4" fontId="2" fillId="0" borderId="22" xfId="7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>
      <alignment horizontal="right" wrapText="1"/>
    </xf>
    <xf numFmtId="4" fontId="2" fillId="0" borderId="22" xfId="0" applyNumberFormat="1" applyFont="1" applyFill="1" applyBorder="1" applyAlignment="1">
      <alignment horizontal="right" wrapText="1"/>
    </xf>
    <xf numFmtId="4" fontId="2" fillId="0" borderId="15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 wrapText="1"/>
    </xf>
    <xf numFmtId="4" fontId="2" fillId="0" borderId="13" xfId="70" applyNumberFormat="1" applyFont="1" applyFill="1" applyBorder="1" applyAlignment="1" applyProtection="1">
      <alignment horizontal="right"/>
      <protection locked="0"/>
    </xf>
    <xf numFmtId="4" fontId="2" fillId="0" borderId="22" xfId="70" applyNumberFormat="1" applyFont="1" applyFill="1" applyBorder="1" applyAlignment="1" applyProtection="1">
      <alignment horizontal="right" wrapText="1"/>
      <protection locked="0"/>
    </xf>
    <xf numFmtId="4" fontId="2" fillId="0" borderId="38" xfId="0" applyNumberFormat="1" applyFont="1" applyFill="1" applyBorder="1" applyAlignment="1" applyProtection="1">
      <alignment horizontal="right" wrapText="1"/>
      <protection locked="0"/>
    </xf>
    <xf numFmtId="2" fontId="14" fillId="0" borderId="0" xfId="0" applyNumberFormat="1" applyFont="1" applyFill="1" applyBorder="1" applyAlignment="1">
      <alignment wrapText="1"/>
    </xf>
    <xf numFmtId="2" fontId="15" fillId="0" borderId="0" xfId="70" applyNumberFormat="1" applyFont="1" applyFill="1" applyBorder="1" applyAlignment="1">
      <alignment horizontal="center" vertical="top" wrapText="1"/>
      <protection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>
      <alignment wrapText="1"/>
    </xf>
    <xf numFmtId="2" fontId="2" fillId="0" borderId="15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8" xfId="65" applyNumberFormat="1" applyFont="1" applyFill="1" applyBorder="1" applyAlignment="1" applyProtection="1">
      <alignment horizontal="center" wrapText="1"/>
      <protection locked="0"/>
    </xf>
    <xf numFmtId="2" fontId="2" fillId="0" borderId="13" xfId="65" applyNumberFormat="1" applyFont="1" applyFill="1" applyBorder="1" applyAlignment="1" applyProtection="1">
      <alignment horizontal="center" wrapText="1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7" xfId="64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5" xfId="63" applyNumberFormat="1" applyFont="1" applyFill="1" applyBorder="1" applyAlignment="1">
      <alignment/>
    </xf>
    <xf numFmtId="2" fontId="2" fillId="0" borderId="13" xfId="70" applyNumberFormat="1" applyFont="1" applyFill="1" applyBorder="1" applyAlignment="1" applyProtection="1">
      <alignment horizontal="center" vertical="center"/>
      <protection locked="0"/>
    </xf>
    <xf numFmtId="2" fontId="2" fillId="0" borderId="13" xfId="70" applyNumberFormat="1" applyFont="1" applyFill="1" applyBorder="1" applyAlignment="1">
      <alignment/>
      <protection/>
    </xf>
    <xf numFmtId="2" fontId="2" fillId="0" borderId="13" xfId="60" applyNumberFormat="1" applyFont="1" applyFill="1" applyBorder="1" applyAlignment="1">
      <alignment/>
      <protection/>
    </xf>
    <xf numFmtId="2" fontId="11" fillId="0" borderId="25" xfId="68" applyNumberFormat="1" applyFont="1" applyFill="1" applyBorder="1" applyAlignment="1">
      <alignment/>
      <protection/>
    </xf>
    <xf numFmtId="2" fontId="0" fillId="0" borderId="0" xfId="68" applyNumberFormat="1" applyFill="1" applyBorder="1" applyAlignment="1">
      <alignment/>
      <protection/>
    </xf>
    <xf numFmtId="2" fontId="2" fillId="0" borderId="0" xfId="0" applyNumberFormat="1" applyFont="1" applyFill="1" applyAlignment="1">
      <alignment wrapText="1"/>
    </xf>
    <xf numFmtId="2" fontId="0" fillId="0" borderId="0" xfId="70" applyNumberFormat="1" applyFill="1" applyAlignment="1">
      <alignment/>
      <protection/>
    </xf>
    <xf numFmtId="1" fontId="2" fillId="0" borderId="15" xfId="70" applyNumberFormat="1" applyFont="1" applyFill="1" applyBorder="1" applyAlignment="1">
      <alignment horizontal="center" vertical="center" wrapText="1"/>
      <protection/>
    </xf>
    <xf numFmtId="2" fontId="50" fillId="0" borderId="0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2" fillId="0" borderId="18" xfId="66" applyNumberFormat="1" applyFont="1" applyFill="1" applyBorder="1" applyAlignment="1">
      <alignment horizontal="center"/>
      <protection/>
    </xf>
    <xf numFmtId="2" fontId="2" fillId="0" borderId="17" xfId="66" applyNumberFormat="1" applyFont="1" applyFill="1" applyBorder="1" applyAlignment="1">
      <alignment horizontal="center"/>
      <protection/>
    </xf>
    <xf numFmtId="2" fontId="2" fillId="0" borderId="15" xfId="71" applyNumberFormat="1" applyFont="1" applyFill="1" applyBorder="1" applyAlignment="1">
      <alignment wrapText="1"/>
      <protection/>
    </xf>
    <xf numFmtId="2" fontId="2" fillId="0" borderId="13" xfId="66" applyNumberFormat="1" applyFont="1" applyFill="1" applyBorder="1" applyAlignment="1">
      <alignment horizontal="center"/>
      <protection/>
    </xf>
    <xf numFmtId="2" fontId="2" fillId="0" borderId="13" xfId="0" applyNumberFormat="1" applyFont="1" applyFill="1" applyBorder="1" applyAlignment="1" applyProtection="1">
      <alignment wrapText="1"/>
      <protection locked="0"/>
    </xf>
    <xf numFmtId="2" fontId="2" fillId="0" borderId="28" xfId="0" applyNumberFormat="1" applyFont="1" applyFill="1" applyBorder="1" applyAlignment="1" applyProtection="1">
      <alignment horizontal="center" vertical="center"/>
      <protection locked="0"/>
    </xf>
    <xf numFmtId="2" fontId="2" fillId="0" borderId="37" xfId="0" applyNumberFormat="1" applyFont="1" applyFill="1" applyBorder="1" applyAlignment="1" applyProtection="1">
      <alignment wrapText="1"/>
      <protection locked="0"/>
    </xf>
    <xf numFmtId="2" fontId="2" fillId="0" borderId="1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/>
    </xf>
    <xf numFmtId="2" fontId="11" fillId="0" borderId="25" xfId="68" applyNumberFormat="1" applyFont="1" applyFill="1" applyBorder="1">
      <alignment/>
      <protection/>
    </xf>
    <xf numFmtId="2" fontId="20" fillId="0" borderId="0" xfId="68" applyNumberFormat="1" applyFont="1" applyFill="1" applyBorder="1">
      <alignment/>
      <protection/>
    </xf>
    <xf numFmtId="2" fontId="2" fillId="0" borderId="0" xfId="71" applyNumberFormat="1" applyFont="1" applyFill="1" applyBorder="1" applyAlignment="1">
      <alignment/>
      <protection/>
    </xf>
    <xf numFmtId="2" fontId="2" fillId="0" borderId="0" xfId="71" applyNumberFormat="1" applyFont="1" applyFill="1" applyAlignment="1">
      <alignment/>
      <protection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4" xfId="71" applyNumberFormat="1" applyFont="1" applyFill="1" applyBorder="1" applyAlignment="1">
      <alignment horizontal="center" vertical="top"/>
      <protection/>
    </xf>
    <xf numFmtId="167" fontId="2" fillId="0" borderId="15" xfId="71" applyNumberFormat="1" applyFont="1" applyFill="1" applyBorder="1" applyAlignment="1">
      <alignment horizontal="center" vertical="top"/>
      <protection/>
    </xf>
    <xf numFmtId="0" fontId="2" fillId="0" borderId="15" xfId="71" applyFont="1" applyFill="1" applyBorder="1" applyAlignment="1" quotePrefix="1">
      <alignment wrapText="1"/>
      <protection/>
    </xf>
    <xf numFmtId="0" fontId="2" fillId="0" borderId="15" xfId="71" applyFont="1" applyFill="1" applyBorder="1" applyAlignment="1">
      <alignment horizontal="center"/>
      <protection/>
    </xf>
    <xf numFmtId="2" fontId="2" fillId="0" borderId="15" xfId="71" applyNumberFormat="1" applyFont="1" applyFill="1" applyBorder="1">
      <alignment/>
      <protection/>
    </xf>
    <xf numFmtId="4" fontId="2" fillId="0" borderId="15" xfId="71" applyNumberFormat="1" applyFont="1" applyFill="1" applyBorder="1" applyAlignment="1">
      <alignment horizontal="right"/>
      <protection/>
    </xf>
    <xf numFmtId="4" fontId="2" fillId="0" borderId="16" xfId="71" applyNumberFormat="1" applyFont="1" applyFill="1" applyBorder="1" applyAlignment="1">
      <alignment horizontal="right"/>
      <protection/>
    </xf>
    <xf numFmtId="0" fontId="2" fillId="0" borderId="15" xfId="60" applyFont="1" applyFill="1" applyBorder="1" applyAlignment="1" quotePrefix="1">
      <alignment horizontal="lef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 locked="0"/>
    </xf>
    <xf numFmtId="0" fontId="2" fillId="0" borderId="15" xfId="0" applyFont="1" applyFill="1" applyBorder="1" applyAlignment="1" quotePrefix="1">
      <alignment horizontal="left" wrapText="1"/>
    </xf>
    <xf numFmtId="0" fontId="2" fillId="0" borderId="13" xfId="0" applyFont="1" applyFill="1" applyBorder="1" applyAlignment="1" quotePrefix="1">
      <alignment horizontal="left" wrapText="1"/>
    </xf>
    <xf numFmtId="4" fontId="2" fillId="0" borderId="15" xfId="70" applyNumberFormat="1" applyFont="1" applyFill="1" applyBorder="1" applyAlignment="1" applyProtection="1">
      <alignment horizontal="right"/>
      <protection locked="0"/>
    </xf>
    <xf numFmtId="2" fontId="2" fillId="0" borderId="13" xfId="63" applyNumberFormat="1" applyFont="1" applyFill="1" applyBorder="1" applyAlignment="1">
      <alignment/>
    </xf>
    <xf numFmtId="0" fontId="2" fillId="0" borderId="18" xfId="70" applyFont="1" applyFill="1" applyBorder="1" applyAlignment="1" quotePrefix="1">
      <alignment horizontal="center" vertical="center" wrapText="1"/>
      <protection/>
    </xf>
    <xf numFmtId="3" fontId="2" fillId="0" borderId="0" xfId="0" applyNumberFormat="1" applyFont="1" applyFill="1" applyBorder="1" applyAlignment="1">
      <alignment wrapText="1"/>
    </xf>
    <xf numFmtId="0" fontId="2" fillId="0" borderId="35" xfId="0" applyFont="1" applyFill="1" applyBorder="1" applyAlignment="1">
      <alignment horizontal="left" wrapText="1"/>
    </xf>
    <xf numFmtId="0" fontId="7" fillId="0" borderId="0" xfId="69" applyFont="1" applyFill="1" applyBorder="1" applyAlignment="1">
      <alignment horizontal="center" wrapText="1"/>
      <protection/>
    </xf>
    <xf numFmtId="0" fontId="48" fillId="0" borderId="0" xfId="69" applyFont="1" applyFill="1" applyBorder="1" applyAlignment="1">
      <alignment horizontal="center"/>
      <protection/>
    </xf>
    <xf numFmtId="0" fontId="13" fillId="0" borderId="11" xfId="69" applyNumberFormat="1" applyFont="1" applyFill="1" applyBorder="1" applyAlignment="1">
      <alignment horizontal="center" vertical="center" wrapText="1"/>
      <protection/>
    </xf>
    <xf numFmtId="0" fontId="13" fillId="0" borderId="25" xfId="69" applyNumberFormat="1" applyFont="1" applyFill="1" applyBorder="1" applyAlignment="1">
      <alignment horizontal="center" vertical="center" wrapText="1"/>
      <protection/>
    </xf>
    <xf numFmtId="0" fontId="7" fillId="0" borderId="0" xfId="69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55" fillId="0" borderId="0" xfId="69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top" wrapText="1"/>
    </xf>
    <xf numFmtId="179" fontId="13" fillId="0" borderId="0" xfId="69" applyNumberFormat="1" applyFont="1" applyFill="1" applyBorder="1" applyAlignment="1">
      <alignment horizontal="center"/>
      <protection/>
    </xf>
    <xf numFmtId="3" fontId="13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laroux" xfId="58"/>
    <cellStyle name="normální_laroux" xfId="59"/>
    <cellStyle name="Normalny 2" xfId="60"/>
    <cellStyle name="Normalny_Arkusz1 (2)" xfId="61"/>
    <cellStyle name="Normalny_Kosztorys inwestorski wg TER" xfId="62"/>
    <cellStyle name="Normalny_SL_KOSZT_Dobr_1" xfId="63"/>
    <cellStyle name="Normalny_SL_KOSZT_Dobr_2" xfId="64"/>
    <cellStyle name="Normalny_SL_KOSZT_Dobr_3" xfId="65"/>
    <cellStyle name="Normalny_SL_KOSZT_Lew0" xfId="66"/>
    <cellStyle name="Normalny_Slkos_Str" xfId="67"/>
    <cellStyle name="Normalny_TER_Chełmno_DP" xfId="68"/>
    <cellStyle name="Normalny_TER_choszcz_wa" xfId="69"/>
    <cellStyle name="Normalny_TER_Działdowo_zestawienie" xfId="70"/>
    <cellStyle name="Normalny_TER_Milsko_droga" xfId="71"/>
    <cellStyle name="Normalny_TER_NTomyśl_09.10" xfId="72"/>
    <cellStyle name="Normalny_TER02_ZOP-MOSTOWE-12 2008r_S-5-MOSTOWE-15.07. 2009" xfId="73"/>
    <cellStyle name="Obliczenia" xfId="74"/>
    <cellStyle name="Followed Hyperlink" xfId="75"/>
    <cellStyle name="Percent" xfId="76"/>
    <cellStyle name="Styl 1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DESZCZ.KRZ\WZielonaG\Drezdenko\Etap%20II\TER_Drezdenko_obw_e2_2_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magania"/>
      <sheetName val="D_PG 23"/>
      <sheetName val="PG 23"/>
      <sheetName val="D_MG 24"/>
      <sheetName val="MG 24"/>
      <sheetName val="D_PG 25"/>
      <sheetName val="PG 25"/>
      <sheetName val="D_PG 26"/>
      <sheetName val="PG 26"/>
      <sheetName val="D_P 27"/>
      <sheetName val="P 27"/>
      <sheetName val="D_PZ 28"/>
      <sheetName val="PZ 28"/>
      <sheetName val="P-32 0+055,00"/>
      <sheetName val="P-33 0+008,00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6"/>
  <sheetViews>
    <sheetView showGridLines="0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10.625" style="195" customWidth="1"/>
    <col min="2" max="2" width="7.75390625" style="195" customWidth="1"/>
    <col min="3" max="3" width="45.875" style="195" customWidth="1"/>
    <col min="4" max="4" width="18.125" style="195" customWidth="1"/>
    <col min="5" max="5" width="7.625" style="195" customWidth="1"/>
    <col min="6" max="16384" width="9.125" style="195" customWidth="1"/>
  </cols>
  <sheetData>
    <row r="1" s="155" customFormat="1" ht="15"/>
    <row r="2" s="156" customFormat="1" ht="24.75" customHeight="1"/>
    <row r="3" spans="1:6" s="158" customFormat="1" ht="50.25" customHeight="1">
      <c r="A3" s="423" t="s">
        <v>122</v>
      </c>
      <c r="B3" s="424"/>
      <c r="C3" s="424"/>
      <c r="D3" s="424"/>
      <c r="E3" s="424"/>
      <c r="F3" s="157"/>
    </row>
    <row r="4" spans="1:6" s="158" customFormat="1" ht="50.25" customHeight="1">
      <c r="A4" s="429"/>
      <c r="B4" s="430"/>
      <c r="C4" s="430"/>
      <c r="D4" s="430"/>
      <c r="E4" s="430"/>
      <c r="F4" s="157"/>
    </row>
    <row r="5" spans="1:6" s="159" customFormat="1" ht="62.25" customHeight="1">
      <c r="A5" s="427" t="s">
        <v>94</v>
      </c>
      <c r="B5" s="428"/>
      <c r="C5" s="428"/>
      <c r="D5" s="428"/>
      <c r="E5" s="428"/>
      <c r="F5" s="160"/>
    </row>
    <row r="6" spans="2:5" s="155" customFormat="1" ht="16.5" thickBot="1">
      <c r="B6" s="161"/>
      <c r="C6" s="162"/>
      <c r="D6" s="158"/>
      <c r="E6" s="158"/>
    </row>
    <row r="7" spans="2:5" s="163" customFormat="1" ht="25.5" customHeight="1" thickTop="1">
      <c r="B7" s="164"/>
      <c r="C7" s="425" t="s">
        <v>141</v>
      </c>
      <c r="D7" s="165" t="s">
        <v>3</v>
      </c>
      <c r="E7" s="166"/>
    </row>
    <row r="8" spans="2:5" s="167" customFormat="1" ht="25.5" customHeight="1" thickBot="1">
      <c r="B8" s="168"/>
      <c r="C8" s="426"/>
      <c r="D8" s="169" t="s">
        <v>38</v>
      </c>
      <c r="E8" s="170"/>
    </row>
    <row r="9" spans="2:5" s="171" customFormat="1" ht="15" customHeight="1" thickTop="1">
      <c r="B9" s="172">
        <v>1</v>
      </c>
      <c r="C9" s="173">
        <v>2</v>
      </c>
      <c r="D9" s="174">
        <v>3</v>
      </c>
      <c r="E9" s="175"/>
    </row>
    <row r="10" spans="2:5" s="176" customFormat="1" ht="39.75" customHeight="1">
      <c r="B10" s="177" t="s">
        <v>39</v>
      </c>
      <c r="C10" s="180" t="s">
        <v>41</v>
      </c>
      <c r="D10" s="181"/>
      <c r="E10" s="178"/>
    </row>
    <row r="11" spans="2:5" s="176" customFormat="1" ht="39.75" customHeight="1" thickBot="1">
      <c r="B11" s="179" t="s">
        <v>40</v>
      </c>
      <c r="C11" s="180" t="s">
        <v>44</v>
      </c>
      <c r="D11" s="204"/>
      <c r="E11" s="178"/>
    </row>
    <row r="12" spans="2:5" s="182" customFormat="1" ht="39.75" customHeight="1" thickTop="1">
      <c r="B12" s="183"/>
      <c r="C12" s="184" t="s">
        <v>42</v>
      </c>
      <c r="D12" s="185"/>
      <c r="E12" s="178"/>
    </row>
    <row r="13" spans="2:5" s="182" customFormat="1" ht="39.75" customHeight="1">
      <c r="B13" s="186"/>
      <c r="C13" s="187" t="s">
        <v>56</v>
      </c>
      <c r="D13" s="181"/>
      <c r="E13" s="178"/>
    </row>
    <row r="14" spans="2:19" s="188" customFormat="1" ht="39.75" customHeight="1" thickBot="1">
      <c r="B14" s="189"/>
      <c r="C14" s="190" t="s">
        <v>43</v>
      </c>
      <c r="D14" s="191"/>
      <c r="E14" s="192"/>
      <c r="F14" s="193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</row>
    <row r="15" spans="2:15" ht="13.5" thickTop="1">
      <c r="B15" s="196"/>
      <c r="C15" s="197"/>
      <c r="D15" s="198"/>
      <c r="E15" s="198"/>
      <c r="F15" s="199"/>
      <c r="G15" s="200"/>
      <c r="H15" s="201"/>
      <c r="I15" s="201"/>
      <c r="J15" s="201"/>
      <c r="K15" s="201"/>
      <c r="L15" s="201"/>
      <c r="M15" s="201"/>
      <c r="N15" s="201"/>
      <c r="O15" s="201"/>
    </row>
    <row r="16" spans="2:15" ht="12.75">
      <c r="B16" s="196"/>
      <c r="C16" s="197"/>
      <c r="D16" s="198"/>
      <c r="E16" s="198"/>
      <c r="F16" s="199"/>
      <c r="G16" s="200"/>
      <c r="H16" s="201"/>
      <c r="I16" s="201"/>
      <c r="J16" s="201"/>
      <c r="K16" s="201"/>
      <c r="L16" s="201"/>
      <c r="M16" s="201"/>
      <c r="N16" s="201"/>
      <c r="O16" s="201"/>
    </row>
    <row r="17" spans="2:15" ht="12.75">
      <c r="B17" s="196"/>
      <c r="C17" s="312" t="s">
        <v>103</v>
      </c>
      <c r="D17" s="198"/>
      <c r="E17" s="198"/>
      <c r="F17" s="199"/>
      <c r="G17" s="200"/>
      <c r="H17" s="201"/>
      <c r="I17" s="201"/>
      <c r="J17" s="201"/>
      <c r="K17" s="201"/>
      <c r="L17" s="201"/>
      <c r="M17" s="201"/>
      <c r="N17" s="201"/>
      <c r="O17" s="201"/>
    </row>
    <row r="18" spans="2:15" ht="12.75">
      <c r="B18" s="196"/>
      <c r="C18" s="197"/>
      <c r="D18" s="198"/>
      <c r="E18" s="198"/>
      <c r="F18" s="199"/>
      <c r="G18" s="200"/>
      <c r="H18" s="201"/>
      <c r="I18" s="201"/>
      <c r="J18" s="201"/>
      <c r="K18" s="201"/>
      <c r="L18" s="201"/>
      <c r="M18" s="201"/>
      <c r="N18" s="201"/>
      <c r="O18" s="201"/>
    </row>
    <row r="19" spans="2:15" ht="12.75">
      <c r="B19" s="196"/>
      <c r="C19" s="197"/>
      <c r="D19" s="198"/>
      <c r="E19" s="198"/>
      <c r="F19" s="199"/>
      <c r="G19" s="200"/>
      <c r="H19" s="201"/>
      <c r="I19" s="201"/>
      <c r="J19" s="201"/>
      <c r="K19" s="201"/>
      <c r="L19" s="201"/>
      <c r="M19" s="201"/>
      <c r="N19" s="201"/>
      <c r="O19" s="201"/>
    </row>
    <row r="20" spans="2:15" ht="12.75">
      <c r="B20" s="196"/>
      <c r="C20" s="197"/>
      <c r="D20" s="198"/>
      <c r="E20" s="198"/>
      <c r="F20" s="199"/>
      <c r="G20" s="200"/>
      <c r="H20" s="201"/>
      <c r="I20" s="201"/>
      <c r="J20" s="201"/>
      <c r="K20" s="201"/>
      <c r="L20" s="201"/>
      <c r="M20" s="201"/>
      <c r="N20" s="201"/>
      <c r="O20" s="201"/>
    </row>
    <row r="21" spans="2:15" ht="12.75">
      <c r="B21" s="196"/>
      <c r="C21" s="197"/>
      <c r="D21" s="198"/>
      <c r="E21" s="198"/>
      <c r="F21" s="199"/>
      <c r="G21" s="200"/>
      <c r="H21" s="201"/>
      <c r="I21" s="201"/>
      <c r="J21" s="201"/>
      <c r="K21" s="201"/>
      <c r="L21" s="201"/>
      <c r="M21" s="201"/>
      <c r="N21" s="201"/>
      <c r="O21" s="201"/>
    </row>
    <row r="22" spans="2:15" ht="12.75">
      <c r="B22" s="196"/>
      <c r="C22" s="197"/>
      <c r="D22" s="198"/>
      <c r="E22" s="198"/>
      <c r="F22" s="199"/>
      <c r="G22" s="200"/>
      <c r="H22" s="201"/>
      <c r="I22" s="201"/>
      <c r="J22" s="201"/>
      <c r="K22" s="201"/>
      <c r="L22" s="201"/>
      <c r="M22" s="201"/>
      <c r="N22" s="201"/>
      <c r="O22" s="201"/>
    </row>
    <row r="23" spans="2:15" ht="12.75">
      <c r="B23" s="196"/>
      <c r="C23" s="197"/>
      <c r="D23" s="198"/>
      <c r="E23" s="198"/>
      <c r="F23" s="199"/>
      <c r="G23" s="200"/>
      <c r="H23" s="201"/>
      <c r="I23" s="201"/>
      <c r="J23" s="201"/>
      <c r="K23" s="201"/>
      <c r="L23" s="201"/>
      <c r="M23" s="201"/>
      <c r="N23" s="201"/>
      <c r="O23" s="201"/>
    </row>
    <row r="24" spans="2:15" ht="12.75">
      <c r="B24" s="196"/>
      <c r="C24" s="197"/>
      <c r="D24" s="198"/>
      <c r="E24" s="198"/>
      <c r="F24" s="199"/>
      <c r="G24" s="200"/>
      <c r="H24" s="201"/>
      <c r="I24" s="201"/>
      <c r="J24" s="201"/>
      <c r="K24" s="201"/>
      <c r="L24" s="201"/>
      <c r="M24" s="201"/>
      <c r="N24" s="201"/>
      <c r="O24" s="201"/>
    </row>
    <row r="25" spans="2:15" ht="12.75">
      <c r="B25" s="196"/>
      <c r="C25" s="197"/>
      <c r="D25" s="198"/>
      <c r="E25" s="198"/>
      <c r="F25" s="199"/>
      <c r="G25" s="200"/>
      <c r="H25" s="201"/>
      <c r="I25" s="201"/>
      <c r="J25" s="201"/>
      <c r="K25" s="201"/>
      <c r="L25" s="201"/>
      <c r="M25" s="201"/>
      <c r="N25" s="201"/>
      <c r="O25" s="201"/>
    </row>
    <row r="26" ht="12.75">
      <c r="C26" s="202"/>
    </row>
    <row r="27" ht="12.75">
      <c r="C27" s="202"/>
    </row>
    <row r="28" ht="12.75">
      <c r="C28" s="202"/>
    </row>
    <row r="86" ht="12.75">
      <c r="C86" s="203"/>
    </row>
  </sheetData>
  <sheetProtection/>
  <mergeCells count="4">
    <mergeCell ref="A3:E3"/>
    <mergeCell ref="C7:C8"/>
    <mergeCell ref="A5:E5"/>
    <mergeCell ref="A4:E4"/>
  </mergeCells>
  <printOptions/>
  <pageMargins left="0.7086614173228347" right="0.1968503937007874" top="0.7874015748031497" bottom="0.7874015748031497" header="0.5905511811023623" footer="0.5905511811023623"/>
  <pageSetup horizontalDpi="600" verticalDpi="600" orientation="portrait" paperSize="9" r:id="rId1"/>
  <headerFooter alignWithMargins="0">
    <oddFooter>&amp;L&amp;"Arial CE,Kursywa"&amp;8&amp;A&amp;C&amp;8- &amp;P -&amp;R&amp;"Arial CE,Kursywa"&amp;8Droga DK15-Most Koźmin Wielkopolski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showGridLines="0" showZeros="0"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4.00390625" style="67" customWidth="1"/>
    <col min="2" max="2" width="11.00390625" style="68" customWidth="1"/>
    <col min="3" max="3" width="46.125" style="69" customWidth="1"/>
    <col min="4" max="4" width="6.25390625" style="68" customWidth="1"/>
    <col min="5" max="5" width="7.25390625" style="405" customWidth="1"/>
    <col min="6" max="6" width="9.75390625" style="48" customWidth="1"/>
    <col min="7" max="7" width="10.75390625" style="68" customWidth="1"/>
    <col min="8" max="8" width="10.375" style="47" customWidth="1"/>
    <col min="9" max="9" width="11.75390625" style="73" customWidth="1"/>
    <col min="10" max="10" width="9.75390625" style="73" customWidth="1"/>
    <col min="11" max="11" width="9.75390625" style="48" customWidth="1"/>
    <col min="12" max="16384" width="9.125" style="48" customWidth="1"/>
  </cols>
  <sheetData>
    <row r="1" spans="1:8" s="39" customFormat="1" ht="45" customHeight="1">
      <c r="A1" s="431" t="s">
        <v>122</v>
      </c>
      <c r="B1" s="431"/>
      <c r="C1" s="431"/>
      <c r="D1" s="431"/>
      <c r="E1" s="431"/>
      <c r="F1" s="431"/>
      <c r="G1" s="431"/>
      <c r="H1" s="47"/>
    </row>
    <row r="2" spans="1:8" s="39" customFormat="1" ht="15.75">
      <c r="A2" s="432" t="s">
        <v>139</v>
      </c>
      <c r="B2" s="432"/>
      <c r="C2" s="432"/>
      <c r="D2" s="432"/>
      <c r="E2" s="432"/>
      <c r="F2" s="432"/>
      <c r="G2" s="432"/>
      <c r="H2" s="47"/>
    </row>
    <row r="3" spans="5:8" s="211" customFormat="1" ht="12.75">
      <c r="E3" s="387"/>
      <c r="H3" s="47"/>
    </row>
    <row r="4" spans="1:8" s="39" customFormat="1" ht="15.75">
      <c r="A4" s="433" t="s">
        <v>23</v>
      </c>
      <c r="B4" s="433"/>
      <c r="C4" s="433"/>
      <c r="D4" s="433"/>
      <c r="E4" s="433"/>
      <c r="F4" s="433"/>
      <c r="G4" s="433"/>
      <c r="H4" s="47"/>
    </row>
    <row r="5" spans="1:8" s="213" customFormat="1" ht="13.5" thickBot="1">
      <c r="A5" s="212"/>
      <c r="B5" s="212"/>
      <c r="C5" s="212"/>
      <c r="D5" s="212"/>
      <c r="E5" s="388"/>
      <c r="F5" s="212"/>
      <c r="G5" s="212"/>
      <c r="H5" s="47"/>
    </row>
    <row r="6" spans="1:8" s="1" customFormat="1" ht="13.5" thickTop="1">
      <c r="A6" s="2"/>
      <c r="B6" s="3" t="s">
        <v>1</v>
      </c>
      <c r="C6" s="16"/>
      <c r="D6" s="434" t="s">
        <v>2</v>
      </c>
      <c r="E6" s="434"/>
      <c r="F6" s="3" t="s">
        <v>21</v>
      </c>
      <c r="G6" s="435" t="s">
        <v>3</v>
      </c>
      <c r="H6" s="47"/>
    </row>
    <row r="7" spans="1:8" s="1" customFormat="1" ht="13.5" customHeight="1">
      <c r="A7" s="4" t="s">
        <v>4</v>
      </c>
      <c r="B7" s="5" t="s">
        <v>5</v>
      </c>
      <c r="C7" s="17" t="s">
        <v>6</v>
      </c>
      <c r="D7" s="27" t="s">
        <v>7</v>
      </c>
      <c r="E7" s="360" t="s">
        <v>8</v>
      </c>
      <c r="F7" s="315" t="s">
        <v>95</v>
      </c>
      <c r="G7" s="436"/>
      <c r="H7" s="47"/>
    </row>
    <row r="8" spans="1:8" s="1" customFormat="1" ht="12.75">
      <c r="A8" s="6"/>
      <c r="B8" s="22" t="s">
        <v>9</v>
      </c>
      <c r="C8" s="23"/>
      <c r="D8" s="22"/>
      <c r="E8" s="361"/>
      <c r="F8" s="313" t="s">
        <v>38</v>
      </c>
      <c r="G8" s="314" t="s">
        <v>38</v>
      </c>
      <c r="H8" s="47"/>
    </row>
    <row r="9" spans="1:8" s="1" customFormat="1" ht="12.75">
      <c r="A9" s="24">
        <v>1</v>
      </c>
      <c r="B9" s="8">
        <v>2</v>
      </c>
      <c r="C9" s="8">
        <v>3</v>
      </c>
      <c r="D9" s="8">
        <v>4</v>
      </c>
      <c r="E9" s="406">
        <v>5</v>
      </c>
      <c r="F9" s="8">
        <v>6</v>
      </c>
      <c r="G9" s="25">
        <v>7</v>
      </c>
      <c r="H9" s="47"/>
    </row>
    <row r="10" spans="1:10" ht="12.75">
      <c r="A10" s="51"/>
      <c r="B10" s="52" t="s">
        <v>24</v>
      </c>
      <c r="C10" s="53" t="s">
        <v>25</v>
      </c>
      <c r="D10" s="54" t="s">
        <v>10</v>
      </c>
      <c r="E10" s="389" t="s">
        <v>10</v>
      </c>
      <c r="F10" s="105" t="s">
        <v>10</v>
      </c>
      <c r="G10" s="103" t="s">
        <v>10</v>
      </c>
      <c r="I10" s="55"/>
      <c r="J10" s="55"/>
    </row>
    <row r="11" spans="1:10" s="107" customFormat="1" ht="12.75">
      <c r="A11" s="56"/>
      <c r="B11" s="139" t="s">
        <v>26</v>
      </c>
      <c r="C11" s="57" t="s">
        <v>27</v>
      </c>
      <c r="D11" s="58" t="s">
        <v>10</v>
      </c>
      <c r="E11" s="390" t="s">
        <v>10</v>
      </c>
      <c r="F11" s="59" t="s">
        <v>10</v>
      </c>
      <c r="G11" s="60" t="s">
        <v>10</v>
      </c>
      <c r="H11" s="47"/>
      <c r="I11" s="106"/>
      <c r="J11" s="106"/>
    </row>
    <row r="12" spans="1:10" s="107" customFormat="1" ht="25.5">
      <c r="A12" s="407">
        <v>1</v>
      </c>
      <c r="B12" s="408"/>
      <c r="C12" s="409" t="s">
        <v>47</v>
      </c>
      <c r="D12" s="410" t="s">
        <v>28</v>
      </c>
      <c r="E12" s="411">
        <v>0.1</v>
      </c>
      <c r="F12" s="412"/>
      <c r="G12" s="413">
        <f>E12*F12</f>
        <v>0</v>
      </c>
      <c r="H12" s="47"/>
      <c r="I12" s="106"/>
      <c r="J12" s="106"/>
    </row>
    <row r="13" spans="1:8" s="62" customFormat="1" ht="12.75">
      <c r="A13" s="44"/>
      <c r="B13" s="108" t="s">
        <v>34</v>
      </c>
      <c r="C13" s="34" t="s">
        <v>35</v>
      </c>
      <c r="D13" s="143" t="s">
        <v>10</v>
      </c>
      <c r="E13" s="392" t="s">
        <v>10</v>
      </c>
      <c r="F13" s="74" t="s">
        <v>10</v>
      </c>
      <c r="G13" s="144" t="s">
        <v>10</v>
      </c>
      <c r="H13" s="47"/>
    </row>
    <row r="14" spans="1:8" s="62" customFormat="1" ht="25.5">
      <c r="A14" s="151" t="e">
        <f>1+#REF!</f>
        <v>#REF!</v>
      </c>
      <c r="B14" s="35"/>
      <c r="C14" s="142" t="s">
        <v>88</v>
      </c>
      <c r="D14" s="217" t="s">
        <v>16</v>
      </c>
      <c r="E14" s="393">
        <v>17</v>
      </c>
      <c r="F14" s="329"/>
      <c r="G14" s="330">
        <f>E14*F14</f>
        <v>0</v>
      </c>
      <c r="H14" s="47"/>
    </row>
    <row r="15" spans="1:8" s="62" customFormat="1" ht="12.75">
      <c r="A15" s="151">
        <v>4</v>
      </c>
      <c r="B15" s="35"/>
      <c r="C15" s="142" t="s">
        <v>93</v>
      </c>
      <c r="D15" s="217" t="s">
        <v>98</v>
      </c>
      <c r="E15" s="393">
        <v>1.7</v>
      </c>
      <c r="F15" s="329"/>
      <c r="G15" s="330">
        <f>E15*F15</f>
        <v>0</v>
      </c>
      <c r="H15" s="47"/>
    </row>
    <row r="16" spans="1:13" s="150" customFormat="1" ht="15.75">
      <c r="A16" s="151">
        <v>6</v>
      </c>
      <c r="B16" s="145"/>
      <c r="C16" s="146" t="s">
        <v>129</v>
      </c>
      <c r="D16" s="153" t="s">
        <v>69</v>
      </c>
      <c r="E16" s="393">
        <v>8</v>
      </c>
      <c r="F16" s="329"/>
      <c r="G16" s="331">
        <f>E16*F16</f>
        <v>0</v>
      </c>
      <c r="H16" s="47"/>
      <c r="I16" s="147"/>
      <c r="J16" s="148"/>
      <c r="K16" s="148"/>
      <c r="L16" s="148"/>
      <c r="M16" s="149"/>
    </row>
    <row r="17" spans="1:10" s="50" customFormat="1" ht="25.5">
      <c r="A17" s="215">
        <f>1+A16</f>
        <v>7</v>
      </c>
      <c r="B17" s="216"/>
      <c r="C17" s="414" t="s">
        <v>115</v>
      </c>
      <c r="D17" s="310" t="s">
        <v>11</v>
      </c>
      <c r="E17" s="391">
        <v>15</v>
      </c>
      <c r="F17" s="415"/>
      <c r="G17" s="335">
        <f>E17*F17</f>
        <v>0</v>
      </c>
      <c r="H17" s="47"/>
      <c r="I17" s="106"/>
      <c r="J17" s="106"/>
    </row>
    <row r="18" spans="1:8" s="95" customFormat="1" ht="13.5" customHeight="1">
      <c r="A18" s="151"/>
      <c r="B18" s="152" t="s">
        <v>36</v>
      </c>
      <c r="C18" s="81" t="s">
        <v>37</v>
      </c>
      <c r="D18" s="154" t="s">
        <v>10</v>
      </c>
      <c r="E18" s="394" t="s">
        <v>10</v>
      </c>
      <c r="F18" s="74" t="s">
        <v>10</v>
      </c>
      <c r="G18" s="144" t="s">
        <v>10</v>
      </c>
      <c r="H18" s="47"/>
    </row>
    <row r="19" spans="1:8" s="95" customFormat="1" ht="25.5">
      <c r="A19" s="151">
        <f>1+A17</f>
        <v>8</v>
      </c>
      <c r="B19" s="152"/>
      <c r="C19" s="280" t="s">
        <v>97</v>
      </c>
      <c r="D19" s="10" t="s">
        <v>14</v>
      </c>
      <c r="E19" s="393">
        <v>147</v>
      </c>
      <c r="F19" s="332"/>
      <c r="G19" s="333">
        <f>E19*F19</f>
        <v>0</v>
      </c>
      <c r="H19" s="47"/>
    </row>
    <row r="20" spans="1:8" s="95" customFormat="1" ht="38.25">
      <c r="A20" s="151">
        <f>1+A19</f>
        <v>9</v>
      </c>
      <c r="B20" s="243"/>
      <c r="C20" s="138" t="s">
        <v>99</v>
      </c>
      <c r="D20" s="310" t="s">
        <v>16</v>
      </c>
      <c r="E20" s="395">
        <v>35</v>
      </c>
      <c r="F20" s="334"/>
      <c r="G20" s="357">
        <f>E20*F20</f>
        <v>0</v>
      </c>
      <c r="H20" s="47"/>
    </row>
    <row r="21" spans="1:10" s="50" customFormat="1" ht="12.75">
      <c r="A21" s="63"/>
      <c r="B21" s="64" t="s">
        <v>52</v>
      </c>
      <c r="C21" s="239" t="s">
        <v>53</v>
      </c>
      <c r="D21" s="54" t="s">
        <v>10</v>
      </c>
      <c r="E21" s="389" t="s">
        <v>10</v>
      </c>
      <c r="F21" s="77" t="s">
        <v>10</v>
      </c>
      <c r="G21" s="78" t="s">
        <v>10</v>
      </c>
      <c r="H21" s="47"/>
      <c r="I21" s="49"/>
      <c r="J21" s="48"/>
    </row>
    <row r="22" spans="1:8" s="62" customFormat="1" ht="12.75">
      <c r="A22" s="13"/>
      <c r="B22" s="240" t="s">
        <v>54</v>
      </c>
      <c r="C22" s="81" t="s">
        <v>55</v>
      </c>
      <c r="D22" s="10"/>
      <c r="E22" s="392" t="s">
        <v>10</v>
      </c>
      <c r="F22" s="74" t="s">
        <v>10</v>
      </c>
      <c r="G22" s="144" t="s">
        <v>10</v>
      </c>
      <c r="H22" s="47"/>
    </row>
    <row r="23" spans="1:8" s="62" customFormat="1" ht="38.25">
      <c r="A23" s="41">
        <f>A20+1</f>
        <v>10</v>
      </c>
      <c r="B23" s="140"/>
      <c r="C23" s="241" t="s">
        <v>128</v>
      </c>
      <c r="D23" s="31" t="s">
        <v>14</v>
      </c>
      <c r="E23" s="396">
        <v>153</v>
      </c>
      <c r="F23" s="242"/>
      <c r="G23" s="316">
        <f>E23*F23</f>
        <v>0</v>
      </c>
      <c r="H23" s="47"/>
    </row>
    <row r="24" spans="1:9" s="50" customFormat="1" ht="12.75">
      <c r="A24" s="63"/>
      <c r="B24" s="64" t="s">
        <v>29</v>
      </c>
      <c r="C24" s="65" t="s">
        <v>30</v>
      </c>
      <c r="D24" s="54" t="s">
        <v>10</v>
      </c>
      <c r="E24" s="389" t="s">
        <v>10</v>
      </c>
      <c r="F24" s="77" t="s">
        <v>10</v>
      </c>
      <c r="G24" s="78" t="s">
        <v>10</v>
      </c>
      <c r="H24" s="47"/>
      <c r="I24" s="49"/>
    </row>
    <row r="25" spans="1:13" s="62" customFormat="1" ht="12.75">
      <c r="A25" s="232"/>
      <c r="B25" s="137" t="s">
        <v>119</v>
      </c>
      <c r="C25" s="305" t="s">
        <v>120</v>
      </c>
      <c r="D25" s="30" t="s">
        <v>10</v>
      </c>
      <c r="E25" s="377" t="s">
        <v>10</v>
      </c>
      <c r="F25" s="266" t="s">
        <v>10</v>
      </c>
      <c r="G25" s="306" t="s">
        <v>10</v>
      </c>
      <c r="H25" s="287"/>
      <c r="I25" s="288"/>
      <c r="J25" s="289"/>
      <c r="K25" s="289"/>
      <c r="L25" s="289"/>
      <c r="M25" s="289"/>
    </row>
    <row r="26" spans="1:13" s="62" customFormat="1" ht="63.75">
      <c r="A26" s="220">
        <f>1+A23</f>
        <v>11</v>
      </c>
      <c r="B26" s="140"/>
      <c r="C26" s="138" t="s">
        <v>142</v>
      </c>
      <c r="D26" s="31" t="s">
        <v>14</v>
      </c>
      <c r="E26" s="396">
        <v>24</v>
      </c>
      <c r="F26" s="282"/>
      <c r="G26" s="307"/>
      <c r="H26" s="290"/>
      <c r="I26" s="291"/>
      <c r="J26" s="122"/>
      <c r="K26" s="122"/>
      <c r="L26" s="122"/>
      <c r="M26" s="122"/>
    </row>
    <row r="27" spans="1:13" s="62" customFormat="1" ht="12.75">
      <c r="A27" s="232"/>
      <c r="B27" s="285" t="s">
        <v>75</v>
      </c>
      <c r="C27" s="286" t="s">
        <v>76</v>
      </c>
      <c r="D27" s="20" t="s">
        <v>10</v>
      </c>
      <c r="E27" s="374" t="s">
        <v>10</v>
      </c>
      <c r="F27" s="301" t="s">
        <v>10</v>
      </c>
      <c r="G27" s="302" t="s">
        <v>10</v>
      </c>
      <c r="H27" s="287"/>
      <c r="I27" s="288"/>
      <c r="J27" s="289"/>
      <c r="K27" s="289"/>
      <c r="L27" s="289"/>
      <c r="M27" s="289"/>
    </row>
    <row r="28" spans="1:13" s="62" customFormat="1" ht="51">
      <c r="A28" s="41">
        <f>A26+1</f>
        <v>12</v>
      </c>
      <c r="B28" s="140"/>
      <c r="C28" s="292" t="s">
        <v>121</v>
      </c>
      <c r="D28" s="31" t="s">
        <v>14</v>
      </c>
      <c r="E28" s="369">
        <v>23</v>
      </c>
      <c r="F28" s="248"/>
      <c r="G28" s="265">
        <f>E28*F28</f>
        <v>0</v>
      </c>
      <c r="H28" s="290"/>
      <c r="I28" s="291"/>
      <c r="J28" s="122"/>
      <c r="K28" s="122"/>
      <c r="L28" s="122"/>
      <c r="M28" s="122"/>
    </row>
    <row r="29" spans="1:20" s="86" customFormat="1" ht="12.75">
      <c r="A29" s="96"/>
      <c r="B29" s="97" t="s">
        <v>31</v>
      </c>
      <c r="C29" s="98" t="s">
        <v>32</v>
      </c>
      <c r="D29" s="99" t="s">
        <v>10</v>
      </c>
      <c r="E29" s="397" t="s">
        <v>10</v>
      </c>
      <c r="F29" s="100" t="s">
        <v>10</v>
      </c>
      <c r="G29" s="101" t="s">
        <v>10</v>
      </c>
      <c r="H29" s="80"/>
      <c r="I29" s="102"/>
      <c r="J29" s="66"/>
      <c r="K29" s="66"/>
      <c r="L29" s="66"/>
      <c r="M29" s="66"/>
      <c r="N29" s="7"/>
      <c r="O29" s="7"/>
      <c r="P29" s="7"/>
      <c r="Q29" s="7"/>
      <c r="R29" s="7"/>
      <c r="S29" s="7"/>
      <c r="T29" s="7"/>
    </row>
    <row r="30" spans="1:12" s="62" customFormat="1" ht="13.5">
      <c r="A30" s="273"/>
      <c r="B30" s="274" t="s">
        <v>71</v>
      </c>
      <c r="C30" s="275" t="s">
        <v>72</v>
      </c>
      <c r="D30" s="30" t="s">
        <v>10</v>
      </c>
      <c r="E30" s="377" t="s">
        <v>10</v>
      </c>
      <c r="F30" s="266" t="s">
        <v>10</v>
      </c>
      <c r="G30" s="219" t="s">
        <v>10</v>
      </c>
      <c r="H30" s="61"/>
      <c r="I30" s="276"/>
      <c r="J30" s="245"/>
      <c r="K30" s="245"/>
      <c r="L30" s="277"/>
    </row>
    <row r="31" spans="1:8" s="244" customFormat="1" ht="12.75">
      <c r="A31" s="44"/>
      <c r="B31" s="278"/>
      <c r="C31" s="417" t="s">
        <v>101</v>
      </c>
      <c r="D31" s="10"/>
      <c r="E31" s="368"/>
      <c r="F31" s="267"/>
      <c r="G31" s="71"/>
      <c r="H31" s="61"/>
    </row>
    <row r="32" spans="1:11" s="62" customFormat="1" ht="13.5">
      <c r="A32" s="41">
        <f>A28+1</f>
        <v>13</v>
      </c>
      <c r="B32" s="304"/>
      <c r="C32" s="311" t="s">
        <v>100</v>
      </c>
      <c r="D32" s="284" t="s">
        <v>12</v>
      </c>
      <c r="E32" s="369">
        <v>2</v>
      </c>
      <c r="F32" s="248"/>
      <c r="G32" s="265">
        <f>E32*F32</f>
        <v>0</v>
      </c>
      <c r="H32" s="279"/>
      <c r="I32" s="245"/>
      <c r="J32" s="245"/>
      <c r="K32" s="277"/>
    </row>
    <row r="33" spans="1:11" s="62" customFormat="1" ht="13.5">
      <c r="A33" s="273"/>
      <c r="B33" s="274" t="s">
        <v>85</v>
      </c>
      <c r="C33" s="247" t="s">
        <v>86</v>
      </c>
      <c r="D33" s="30" t="s">
        <v>10</v>
      </c>
      <c r="E33" s="377" t="s">
        <v>10</v>
      </c>
      <c r="F33" s="266"/>
      <c r="G33" s="266" t="s">
        <v>10</v>
      </c>
      <c r="H33" s="279"/>
      <c r="I33" s="245"/>
      <c r="J33" s="245"/>
      <c r="K33" s="277"/>
    </row>
    <row r="34" spans="1:11" s="62" customFormat="1" ht="39">
      <c r="A34" s="220">
        <f>1+A32</f>
        <v>14</v>
      </c>
      <c r="B34" s="298"/>
      <c r="C34" s="416" t="s">
        <v>102</v>
      </c>
      <c r="D34" s="31" t="s">
        <v>20</v>
      </c>
      <c r="E34" s="369">
        <v>1</v>
      </c>
      <c r="F34" s="248"/>
      <c r="G34" s="42">
        <f>E34*F34</f>
        <v>0</v>
      </c>
      <c r="H34" s="279"/>
      <c r="I34" s="245"/>
      <c r="J34" s="245"/>
      <c r="K34" s="277"/>
    </row>
    <row r="35" spans="1:8" s="244" customFormat="1" ht="12.75">
      <c r="A35" s="299"/>
      <c r="B35" s="281" t="s">
        <v>87</v>
      </c>
      <c r="C35" s="300" t="s">
        <v>135</v>
      </c>
      <c r="D35" s="20" t="s">
        <v>10</v>
      </c>
      <c r="E35" s="374" t="s">
        <v>10</v>
      </c>
      <c r="F35" s="301" t="s">
        <v>10</v>
      </c>
      <c r="G35" s="302" t="s">
        <v>10</v>
      </c>
      <c r="H35" s="61"/>
    </row>
    <row r="36" spans="1:11" s="62" customFormat="1" ht="39">
      <c r="A36" s="41">
        <f>A34+1</f>
        <v>15</v>
      </c>
      <c r="B36" s="303"/>
      <c r="C36" s="292" t="s">
        <v>137</v>
      </c>
      <c r="D36" s="303" t="s">
        <v>136</v>
      </c>
      <c r="E36" s="398">
        <v>1</v>
      </c>
      <c r="F36" s="42"/>
      <c r="G36" s="234">
        <f>E36*F36</f>
        <v>0</v>
      </c>
      <c r="H36" s="279"/>
      <c r="I36" s="245"/>
      <c r="J36" s="245"/>
      <c r="K36" s="277"/>
    </row>
    <row r="37" spans="1:8" s="244" customFormat="1" ht="15" customHeight="1">
      <c r="A37" s="270"/>
      <c r="B37" s="249" t="s">
        <v>57</v>
      </c>
      <c r="C37" s="250" t="s">
        <v>58</v>
      </c>
      <c r="D37" s="251" t="s">
        <v>10</v>
      </c>
      <c r="E37" s="399" t="s">
        <v>10</v>
      </c>
      <c r="F37" s="320" t="s">
        <v>10</v>
      </c>
      <c r="G37" s="321" t="s">
        <v>10</v>
      </c>
      <c r="H37" s="61"/>
    </row>
    <row r="38" spans="1:7" s="253" customFormat="1" ht="12.75">
      <c r="A38" s="252"/>
      <c r="B38" s="240" t="s">
        <v>59</v>
      </c>
      <c r="C38" s="34" t="s">
        <v>60</v>
      </c>
      <c r="D38" s="10" t="s">
        <v>10</v>
      </c>
      <c r="E38" s="400" t="s">
        <v>10</v>
      </c>
      <c r="F38" s="70"/>
      <c r="G38" s="322"/>
    </row>
    <row r="39" spans="1:7" s="253" customFormat="1" ht="51">
      <c r="A39" s="41">
        <f>A36+1</f>
        <v>16</v>
      </c>
      <c r="B39" s="271"/>
      <c r="C39" s="138" t="s">
        <v>123</v>
      </c>
      <c r="D39" s="31" t="s">
        <v>16</v>
      </c>
      <c r="E39" s="369">
        <v>24</v>
      </c>
      <c r="F39" s="42"/>
      <c r="G39" s="265">
        <f>E39*F39</f>
        <v>0</v>
      </c>
    </row>
    <row r="40" spans="1:7" s="253" customFormat="1" ht="13.5" thickBot="1">
      <c r="A40" s="324"/>
      <c r="B40" s="325"/>
      <c r="C40" s="422" t="s">
        <v>138</v>
      </c>
      <c r="D40" s="326" t="s">
        <v>136</v>
      </c>
      <c r="E40" s="401">
        <v>1</v>
      </c>
      <c r="F40" s="327"/>
      <c r="G40" s="328"/>
    </row>
    <row r="41" spans="1:8" s="91" customFormat="1" ht="24.75" customHeight="1" thickBot="1" thickTop="1">
      <c r="A41" s="87"/>
      <c r="B41" s="88"/>
      <c r="C41" s="336" t="s">
        <v>96</v>
      </c>
      <c r="D41" s="89"/>
      <c r="E41" s="402"/>
      <c r="F41" s="323"/>
      <c r="G41" s="338">
        <f>SUM(G12:G39)</f>
        <v>0</v>
      </c>
      <c r="H41" s="90"/>
    </row>
    <row r="42" spans="5:8" s="214" customFormat="1" ht="7.5" thickTop="1">
      <c r="E42" s="403"/>
      <c r="H42" s="272"/>
    </row>
    <row r="43" spans="2:8" s="1" customFormat="1" ht="12.75">
      <c r="B43" s="28"/>
      <c r="E43" s="384"/>
      <c r="H43" s="29"/>
    </row>
    <row r="44" spans="1:10" s="107" customFormat="1" ht="12.75">
      <c r="A44" s="111"/>
      <c r="B44" s="112"/>
      <c r="C44" s="113"/>
      <c r="D44" s="112"/>
      <c r="E44" s="404"/>
      <c r="G44" s="112"/>
      <c r="H44" s="47"/>
      <c r="I44" s="110"/>
      <c r="J44" s="110"/>
    </row>
  </sheetData>
  <sheetProtection/>
  <mergeCells count="5">
    <mergeCell ref="A1:G1"/>
    <mergeCell ref="A2:G2"/>
    <mergeCell ref="A4:G4"/>
    <mergeCell ref="D6:E6"/>
    <mergeCell ref="G6:G7"/>
  </mergeCells>
  <printOptions/>
  <pageMargins left="0.7086614173228347" right="0.1968503937007874" top="0.7480314960629921" bottom="0.7480314960629921" header="0.5905511811023623" footer="0.5905511811023623"/>
  <pageSetup firstPageNumber="2" useFirstPageNumber="1" fitToHeight="0" fitToWidth="0" horizontalDpi="300" verticalDpi="300" orientation="portrait" paperSize="9" r:id="rId1"/>
  <headerFooter alignWithMargins="0">
    <oddFooter>&amp;L&amp;8&amp;A&amp;C&amp;8- &amp;P -&amp;R&amp;8Droga DK15-Most Koźmin Wielkopolski</oddFooter>
  </headerFooter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Zeros="0" view="pageBreakPreview" zoomScaleSheetLayoutView="100" zoomScalePageLayoutView="0" workbookViewId="0" topLeftCell="A1">
      <selection activeCell="O8" sqref="O8"/>
    </sheetView>
  </sheetViews>
  <sheetFormatPr defaultColWidth="9.00390625" defaultRowHeight="12.75"/>
  <cols>
    <col min="1" max="1" width="4.00390625" style="104" customWidth="1"/>
    <col min="2" max="2" width="11.125" style="104" customWidth="1"/>
    <col min="3" max="3" width="45.75390625" style="135" customWidth="1"/>
    <col min="4" max="4" width="6.25390625" style="104" customWidth="1"/>
    <col min="5" max="5" width="7.75390625" style="385" customWidth="1"/>
    <col min="6" max="6" width="9.75390625" style="104" customWidth="1"/>
    <col min="7" max="7" width="10.75390625" style="104" customWidth="1"/>
    <col min="8" max="8" width="9.125" style="222" customWidth="1"/>
    <col min="9" max="16384" width="9.125" style="104" customWidth="1"/>
  </cols>
  <sheetData>
    <row r="1" spans="1:7" ht="48.75" customHeight="1">
      <c r="A1" s="431" t="s">
        <v>122</v>
      </c>
      <c r="B1" s="431"/>
      <c r="C1" s="431"/>
      <c r="D1" s="431"/>
      <c r="E1" s="431"/>
      <c r="F1" s="431"/>
      <c r="G1" s="431"/>
    </row>
    <row r="2" spans="1:8" s="114" customFormat="1" ht="8.25">
      <c r="A2" s="46"/>
      <c r="B2" s="46"/>
      <c r="C2" s="126"/>
      <c r="D2" s="46"/>
      <c r="E2" s="358"/>
      <c r="F2" s="46"/>
      <c r="G2" s="46"/>
      <c r="H2" s="223"/>
    </row>
    <row r="3" spans="1:7" ht="15.75">
      <c r="A3" s="432" t="s">
        <v>140</v>
      </c>
      <c r="B3" s="432"/>
      <c r="C3" s="432"/>
      <c r="D3" s="432"/>
      <c r="E3" s="432"/>
      <c r="F3" s="432"/>
      <c r="G3" s="432"/>
    </row>
    <row r="4" spans="1:8" s="114" customFormat="1" ht="8.25">
      <c r="A4" s="46"/>
      <c r="B4" s="46"/>
      <c r="C4" s="126"/>
      <c r="D4" s="46"/>
      <c r="E4" s="358"/>
      <c r="F4" s="46"/>
      <c r="G4" s="46"/>
      <c r="H4" s="223"/>
    </row>
    <row r="5" spans="1:7" ht="15.75">
      <c r="A5" s="437" t="s">
        <v>22</v>
      </c>
      <c r="B5" s="437"/>
      <c r="C5" s="437"/>
      <c r="D5" s="437"/>
      <c r="E5" s="437"/>
      <c r="F5" s="437"/>
      <c r="G5" s="437"/>
    </row>
    <row r="6" spans="1:8" s="114" customFormat="1" ht="10.5" thickBot="1">
      <c r="A6" s="125"/>
      <c r="B6" s="125"/>
      <c r="C6" s="127"/>
      <c r="D6" s="125"/>
      <c r="E6" s="359"/>
      <c r="F6" s="125"/>
      <c r="G6" s="125"/>
      <c r="H6" s="223"/>
    </row>
    <row r="7" spans="1:8" s="1" customFormat="1" ht="13.5" thickTop="1">
      <c r="A7" s="2"/>
      <c r="B7" s="3" t="s">
        <v>1</v>
      </c>
      <c r="C7" s="128"/>
      <c r="D7" s="434" t="s">
        <v>2</v>
      </c>
      <c r="E7" s="434"/>
      <c r="F7" s="3" t="s">
        <v>21</v>
      </c>
      <c r="G7" s="435" t="s">
        <v>3</v>
      </c>
      <c r="H7" s="224"/>
    </row>
    <row r="8" spans="1:8" s="1" customFormat="1" ht="13.5" customHeight="1">
      <c r="A8" s="4" t="s">
        <v>4</v>
      </c>
      <c r="B8" s="5" t="s">
        <v>5</v>
      </c>
      <c r="C8" s="129" t="s">
        <v>6</v>
      </c>
      <c r="D8" s="27" t="s">
        <v>7</v>
      </c>
      <c r="E8" s="360" t="s">
        <v>8</v>
      </c>
      <c r="F8" s="315" t="s">
        <v>95</v>
      </c>
      <c r="G8" s="436"/>
      <c r="H8" s="224"/>
    </row>
    <row r="9" spans="1:8" s="1" customFormat="1" ht="12.75">
      <c r="A9" s="6"/>
      <c r="B9" s="22" t="s">
        <v>9</v>
      </c>
      <c r="C9" s="130"/>
      <c r="D9" s="22"/>
      <c r="E9" s="361"/>
      <c r="F9" s="313" t="s">
        <v>38</v>
      </c>
      <c r="G9" s="314" t="s">
        <v>38</v>
      </c>
      <c r="H9" s="224"/>
    </row>
    <row r="10" spans="1:7" ht="12.75">
      <c r="A10" s="115">
        <v>1</v>
      </c>
      <c r="B10" s="116">
        <v>2</v>
      </c>
      <c r="C10" s="131">
        <v>3</v>
      </c>
      <c r="D10" s="116">
        <v>4</v>
      </c>
      <c r="E10" s="386">
        <v>5</v>
      </c>
      <c r="F10" s="116">
        <v>6</v>
      </c>
      <c r="G10" s="117">
        <v>7</v>
      </c>
    </row>
    <row r="11" spans="1:8" s="62" customFormat="1" ht="12.75" customHeight="1">
      <c r="A11" s="254"/>
      <c r="B11" s="255" t="s">
        <v>62</v>
      </c>
      <c r="C11" s="208" t="s">
        <v>63</v>
      </c>
      <c r="D11" s="45" t="s">
        <v>10</v>
      </c>
      <c r="E11" s="362" t="s">
        <v>10</v>
      </c>
      <c r="F11" s="119" t="s">
        <v>10</v>
      </c>
      <c r="G11" s="120" t="s">
        <v>10</v>
      </c>
      <c r="H11" s="83"/>
    </row>
    <row r="12" spans="1:16" s="62" customFormat="1" ht="25.5">
      <c r="A12" s="13"/>
      <c r="B12" s="37" t="s">
        <v>64</v>
      </c>
      <c r="C12" s="9" t="s">
        <v>104</v>
      </c>
      <c r="D12" s="118" t="s">
        <v>10</v>
      </c>
      <c r="E12" s="363" t="s">
        <v>10</v>
      </c>
      <c r="F12" s="92" t="s">
        <v>10</v>
      </c>
      <c r="G12" s="256" t="s">
        <v>10</v>
      </c>
      <c r="H12" s="257"/>
      <c r="I12" s="66"/>
      <c r="J12" s="66"/>
      <c r="K12" s="66"/>
      <c r="L12" s="66"/>
      <c r="M12" s="66"/>
      <c r="N12" s="66"/>
      <c r="O12" s="66"/>
      <c r="P12" s="66"/>
    </row>
    <row r="13" spans="1:16" s="62" customFormat="1" ht="25.5">
      <c r="A13" s="13">
        <f>1+A12</f>
        <v>1</v>
      </c>
      <c r="B13" s="37"/>
      <c r="C13" s="34" t="s">
        <v>82</v>
      </c>
      <c r="D13" s="10" t="s">
        <v>11</v>
      </c>
      <c r="E13" s="364">
        <v>40</v>
      </c>
      <c r="F13" s="332"/>
      <c r="G13" s="333">
        <f>E13*F13</f>
        <v>0</v>
      </c>
      <c r="H13" s="257"/>
      <c r="I13" s="66"/>
      <c r="J13" s="66"/>
      <c r="K13" s="66"/>
      <c r="L13" s="66"/>
      <c r="M13" s="66"/>
      <c r="N13" s="66"/>
      <c r="O13" s="66"/>
      <c r="P13" s="66"/>
    </row>
    <row r="14" spans="1:16" s="62" customFormat="1" ht="25.5">
      <c r="A14" s="41">
        <f>1+A13</f>
        <v>2</v>
      </c>
      <c r="B14" s="72"/>
      <c r="C14" s="138" t="s">
        <v>74</v>
      </c>
      <c r="D14" s="31" t="s">
        <v>11</v>
      </c>
      <c r="E14" s="365">
        <v>4</v>
      </c>
      <c r="F14" s="339"/>
      <c r="G14" s="340">
        <f>E14*F14</f>
        <v>0</v>
      </c>
      <c r="H14" s="257"/>
      <c r="I14" s="66"/>
      <c r="J14" s="66"/>
      <c r="K14" s="66"/>
      <c r="L14" s="66"/>
      <c r="M14" s="66"/>
      <c r="N14" s="66"/>
      <c r="O14" s="66"/>
      <c r="P14" s="66"/>
    </row>
    <row r="15" spans="1:16" s="62" customFormat="1" ht="12.75">
      <c r="A15" s="13"/>
      <c r="B15" s="37" t="s">
        <v>65</v>
      </c>
      <c r="C15" s="9" t="s">
        <v>66</v>
      </c>
      <c r="D15" s="118" t="s">
        <v>10</v>
      </c>
      <c r="E15" s="363" t="s">
        <v>10</v>
      </c>
      <c r="F15" s="341" t="s">
        <v>10</v>
      </c>
      <c r="G15" s="342" t="s">
        <v>10</v>
      </c>
      <c r="H15" s="257"/>
      <c r="I15" s="66"/>
      <c r="J15" s="66"/>
      <c r="K15" s="66"/>
      <c r="L15" s="66"/>
      <c r="M15" s="66"/>
      <c r="N15" s="66"/>
      <c r="O15" s="66"/>
      <c r="P15" s="66"/>
    </row>
    <row r="16" spans="1:7" s="1" customFormat="1" ht="38.25">
      <c r="A16" s="220">
        <f>1+A14</f>
        <v>3</v>
      </c>
      <c r="B16" s="221"/>
      <c r="C16" s="138" t="s">
        <v>83</v>
      </c>
      <c r="D16" s="12" t="s">
        <v>11</v>
      </c>
      <c r="E16" s="365">
        <v>60</v>
      </c>
      <c r="F16" s="343"/>
      <c r="G16" s="344">
        <f>E16*F16</f>
        <v>0</v>
      </c>
    </row>
    <row r="17" spans="1:13" s="1" customFormat="1" ht="12.75" customHeight="1">
      <c r="A17" s="75"/>
      <c r="B17" s="76" t="s">
        <v>18</v>
      </c>
      <c r="C17" s="132" t="s">
        <v>13</v>
      </c>
      <c r="D17" s="45" t="s">
        <v>10</v>
      </c>
      <c r="E17" s="362" t="s">
        <v>10</v>
      </c>
      <c r="F17" s="345" t="s">
        <v>10</v>
      </c>
      <c r="G17" s="346" t="s">
        <v>10</v>
      </c>
      <c r="H17" s="225"/>
      <c r="M17" s="421"/>
    </row>
    <row r="18" spans="1:7" s="262" customFormat="1" ht="12.75">
      <c r="A18" s="260"/>
      <c r="B18" s="246" t="s">
        <v>67</v>
      </c>
      <c r="C18" s="261" t="s">
        <v>68</v>
      </c>
      <c r="D18" s="18" t="s">
        <v>10</v>
      </c>
      <c r="E18" s="366" t="s">
        <v>10</v>
      </c>
      <c r="F18" s="218" t="s">
        <v>10</v>
      </c>
      <c r="G18" s="219" t="s">
        <v>10</v>
      </c>
    </row>
    <row r="19" spans="1:7" s="95" customFormat="1" ht="25.5">
      <c r="A19" s="13">
        <v>4</v>
      </c>
      <c r="B19" s="108"/>
      <c r="C19" s="283" t="s">
        <v>105</v>
      </c>
      <c r="D19" s="10" t="s">
        <v>11</v>
      </c>
      <c r="E19" s="364">
        <v>5.4</v>
      </c>
      <c r="F19" s="267"/>
      <c r="G19" s="317">
        <f>E19*F19</f>
        <v>0</v>
      </c>
    </row>
    <row r="20" spans="1:7" s="95" customFormat="1" ht="25.5">
      <c r="A20" s="13">
        <f>1+A19</f>
        <v>5</v>
      </c>
      <c r="B20" s="108"/>
      <c r="C20" s="283" t="s">
        <v>107</v>
      </c>
      <c r="D20" s="10" t="s">
        <v>11</v>
      </c>
      <c r="E20" s="364">
        <v>7.2</v>
      </c>
      <c r="F20" s="267"/>
      <c r="G20" s="317">
        <f>E20*F20</f>
        <v>0</v>
      </c>
    </row>
    <row r="21" spans="1:7" s="95" customFormat="1" ht="25.5">
      <c r="A21" s="41">
        <f>1+A20</f>
        <v>6</v>
      </c>
      <c r="B21" s="263"/>
      <c r="C21" s="264" t="s">
        <v>106</v>
      </c>
      <c r="D21" s="31" t="s">
        <v>11</v>
      </c>
      <c r="E21" s="365">
        <v>5.4</v>
      </c>
      <c r="F21" s="282"/>
      <c r="G21" s="307">
        <f>E21*F21</f>
        <v>0</v>
      </c>
    </row>
    <row r="22" spans="1:8" s="79" customFormat="1" ht="13.5" customHeight="1">
      <c r="A22" s="96"/>
      <c r="B22" s="109" t="s">
        <v>0</v>
      </c>
      <c r="C22" s="133" t="s">
        <v>15</v>
      </c>
      <c r="D22" s="94" t="s">
        <v>10</v>
      </c>
      <c r="E22" s="370" t="s">
        <v>10</v>
      </c>
      <c r="F22" s="345" t="s">
        <v>10</v>
      </c>
      <c r="G22" s="346" t="s">
        <v>10</v>
      </c>
      <c r="H22" s="227"/>
    </row>
    <row r="23" spans="1:9" s="7" customFormat="1" ht="12.75">
      <c r="A23" s="13"/>
      <c r="B23" s="36" t="s">
        <v>130</v>
      </c>
      <c r="C23" s="9" t="s">
        <v>51</v>
      </c>
      <c r="D23" s="237" t="s">
        <v>10</v>
      </c>
      <c r="E23" s="371" t="s">
        <v>10</v>
      </c>
      <c r="F23" s="92" t="s">
        <v>10</v>
      </c>
      <c r="G23" s="93" t="s">
        <v>10</v>
      </c>
      <c r="H23" s="121"/>
      <c r="I23" s="79"/>
    </row>
    <row r="24" spans="1:9" s="7" customFormat="1" ht="63.75">
      <c r="A24" s="220">
        <f>1+A21</f>
        <v>7</v>
      </c>
      <c r="B24" s="40"/>
      <c r="C24" s="32" t="s">
        <v>84</v>
      </c>
      <c r="D24" s="238" t="s">
        <v>14</v>
      </c>
      <c r="E24" s="369">
        <v>8</v>
      </c>
      <c r="F24" s="248"/>
      <c r="G24" s="265">
        <f>E24*F24</f>
        <v>0</v>
      </c>
      <c r="H24" s="83"/>
      <c r="I24" s="123"/>
    </row>
    <row r="25" spans="1:8" s="39" customFormat="1" ht="15.75" customHeight="1">
      <c r="A25" s="14"/>
      <c r="B25" s="33"/>
      <c r="C25" s="209" t="s">
        <v>109</v>
      </c>
      <c r="D25" s="15"/>
      <c r="E25" s="372"/>
      <c r="F25" s="351"/>
      <c r="G25" s="352">
        <f>E25*F25</f>
        <v>0</v>
      </c>
      <c r="H25" s="228"/>
    </row>
    <row r="26" spans="1:8" s="1" customFormat="1" ht="25.5">
      <c r="A26" s="220">
        <f>1+A24</f>
        <v>8</v>
      </c>
      <c r="B26" s="38"/>
      <c r="C26" s="210" t="s">
        <v>124</v>
      </c>
      <c r="D26" s="12" t="s">
        <v>14</v>
      </c>
      <c r="E26" s="369">
        <v>161.5</v>
      </c>
      <c r="F26" s="353"/>
      <c r="G26" s="354">
        <f>E26*F26</f>
        <v>0</v>
      </c>
      <c r="H26" s="224"/>
    </row>
    <row r="27" spans="1:8" s="7" customFormat="1" ht="12.75">
      <c r="A27" s="205"/>
      <c r="B27" s="82" t="s">
        <v>81</v>
      </c>
      <c r="C27" s="19" t="s">
        <v>80</v>
      </c>
      <c r="D27" s="118" t="s">
        <v>10</v>
      </c>
      <c r="E27" s="363" t="s">
        <v>10</v>
      </c>
      <c r="F27" s="341" t="s">
        <v>10</v>
      </c>
      <c r="G27" s="342" t="s">
        <v>10</v>
      </c>
      <c r="H27" s="226"/>
    </row>
    <row r="28" spans="1:8" s="7" customFormat="1" ht="38.25">
      <c r="A28" s="11">
        <f>1+A26</f>
        <v>9</v>
      </c>
      <c r="B28" s="141"/>
      <c r="C28" s="43" t="s">
        <v>108</v>
      </c>
      <c r="D28" s="31" t="s">
        <v>14</v>
      </c>
      <c r="E28" s="369">
        <v>37.8</v>
      </c>
      <c r="F28" s="282"/>
      <c r="G28" s="307">
        <f>E28*F28</f>
        <v>0</v>
      </c>
      <c r="H28" s="229"/>
    </row>
    <row r="29" spans="1:8" s="7" customFormat="1" ht="12.75">
      <c r="A29" s="96"/>
      <c r="B29" s="207" t="s">
        <v>45</v>
      </c>
      <c r="C29" s="208" t="s">
        <v>46</v>
      </c>
      <c r="D29" s="94" t="s">
        <v>10</v>
      </c>
      <c r="E29" s="370" t="s">
        <v>10</v>
      </c>
      <c r="F29" s="347" t="s">
        <v>10</v>
      </c>
      <c r="G29" s="348" t="s">
        <v>10</v>
      </c>
      <c r="H29" s="226"/>
    </row>
    <row r="30" spans="1:8" s="7" customFormat="1" ht="25.5">
      <c r="A30" s="13"/>
      <c r="B30" s="37" t="s">
        <v>117</v>
      </c>
      <c r="C30" s="19" t="s">
        <v>116</v>
      </c>
      <c r="D30" s="118" t="s">
        <v>10</v>
      </c>
      <c r="E30" s="363" t="s">
        <v>10</v>
      </c>
      <c r="F30" s="341" t="s">
        <v>10</v>
      </c>
      <c r="G30" s="342" t="s">
        <v>10</v>
      </c>
      <c r="H30" s="226"/>
    </row>
    <row r="31" spans="1:8" s="1" customFormat="1" ht="25.5">
      <c r="A31" s="206">
        <f>1+A28</f>
        <v>10</v>
      </c>
      <c r="B31" s="37"/>
      <c r="C31" s="9" t="s">
        <v>118</v>
      </c>
      <c r="D31" s="10" t="s">
        <v>16</v>
      </c>
      <c r="E31" s="367">
        <v>30</v>
      </c>
      <c r="F31" s="351"/>
      <c r="G31" s="352">
        <f>E31*F31</f>
        <v>0</v>
      </c>
      <c r="H31" s="224"/>
    </row>
    <row r="32" spans="1:8" s="95" customFormat="1" ht="13.5" customHeight="1">
      <c r="A32" s="41"/>
      <c r="B32" s="124" t="s">
        <v>33</v>
      </c>
      <c r="C32" s="134" t="s">
        <v>17</v>
      </c>
      <c r="D32" s="8" t="s">
        <v>10</v>
      </c>
      <c r="E32" s="375" t="s">
        <v>10</v>
      </c>
      <c r="F32" s="318" t="s">
        <v>10</v>
      </c>
      <c r="G32" s="319" t="s">
        <v>10</v>
      </c>
      <c r="H32" s="226"/>
    </row>
    <row r="33" spans="1:7" s="95" customFormat="1" ht="12.75">
      <c r="A33" s="232"/>
      <c r="B33" s="36" t="s">
        <v>48</v>
      </c>
      <c r="C33" s="209" t="s">
        <v>73</v>
      </c>
      <c r="D33" s="268" t="s">
        <v>10</v>
      </c>
      <c r="E33" s="376" t="s">
        <v>10</v>
      </c>
      <c r="F33" s="218" t="s">
        <v>10</v>
      </c>
      <c r="G33" s="219" t="s">
        <v>10</v>
      </c>
    </row>
    <row r="34" spans="1:7" s="95" customFormat="1" ht="51">
      <c r="A34" s="206" t="e">
        <f>1+#REF!</f>
        <v>#REF!</v>
      </c>
      <c r="B34" s="235"/>
      <c r="C34" s="9" t="s">
        <v>125</v>
      </c>
      <c r="D34" s="21" t="s">
        <v>14</v>
      </c>
      <c r="E34" s="367">
        <v>15.6</v>
      </c>
      <c r="F34" s="70"/>
      <c r="G34" s="71">
        <f>E34*F34</f>
        <v>0</v>
      </c>
    </row>
    <row r="35" spans="1:7" s="95" customFormat="1" ht="51">
      <c r="A35" s="13" t="e">
        <f>1+A34</f>
        <v>#REF!</v>
      </c>
      <c r="B35" s="235"/>
      <c r="C35" s="9" t="s">
        <v>126</v>
      </c>
      <c r="D35" s="21" t="s">
        <v>14</v>
      </c>
      <c r="E35" s="367">
        <v>42</v>
      </c>
      <c r="F35" s="70"/>
      <c r="G35" s="71">
        <f>E35*F35</f>
        <v>0</v>
      </c>
    </row>
    <row r="36" spans="1:7" s="95" customFormat="1" ht="51">
      <c r="A36" s="41" t="e">
        <f>1+A35</f>
        <v>#REF!</v>
      </c>
      <c r="B36" s="233"/>
      <c r="C36" s="32" t="s">
        <v>127</v>
      </c>
      <c r="D36" s="26" t="s">
        <v>14</v>
      </c>
      <c r="E36" s="373">
        <v>12</v>
      </c>
      <c r="F36" s="42"/>
      <c r="G36" s="234">
        <f>E36*F36</f>
        <v>0</v>
      </c>
    </row>
    <row r="37" spans="1:7" s="95" customFormat="1" ht="12.75">
      <c r="A37" s="13"/>
      <c r="B37" s="36" t="s">
        <v>61</v>
      </c>
      <c r="C37" s="19" t="s">
        <v>49</v>
      </c>
      <c r="D37" s="18" t="s">
        <v>10</v>
      </c>
      <c r="E37" s="366" t="s">
        <v>10</v>
      </c>
      <c r="F37" s="351"/>
      <c r="G37" s="352"/>
    </row>
    <row r="38" spans="1:7" s="95" customFormat="1" ht="51">
      <c r="A38" s="44" t="e">
        <f>1+A36</f>
        <v>#REF!</v>
      </c>
      <c r="B38" s="258"/>
      <c r="C38" s="9" t="s">
        <v>110</v>
      </c>
      <c r="D38" s="10" t="s">
        <v>50</v>
      </c>
      <c r="E38" s="368">
        <v>60</v>
      </c>
      <c r="F38" s="351"/>
      <c r="G38" s="352">
        <f>E38*F38</f>
        <v>0</v>
      </c>
    </row>
    <row r="39" spans="1:8" s="95" customFormat="1" ht="25.5">
      <c r="A39" s="13" t="e">
        <f>1+A38</f>
        <v>#REF!</v>
      </c>
      <c r="B39" s="33"/>
      <c r="C39" s="9" t="s">
        <v>111</v>
      </c>
      <c r="D39" s="10" t="s">
        <v>89</v>
      </c>
      <c r="E39" s="368">
        <v>9</v>
      </c>
      <c r="F39" s="351"/>
      <c r="G39" s="352">
        <f>E39*F39</f>
        <v>0</v>
      </c>
      <c r="H39" s="259"/>
    </row>
    <row r="40" spans="1:8" s="95" customFormat="1" ht="15.75">
      <c r="A40" s="13" t="e">
        <f>1+A39</f>
        <v>#REF!</v>
      </c>
      <c r="B40" s="36"/>
      <c r="C40" s="9" t="s">
        <v>112</v>
      </c>
      <c r="D40" s="10" t="s">
        <v>89</v>
      </c>
      <c r="E40" s="368">
        <v>2</v>
      </c>
      <c r="F40" s="351"/>
      <c r="G40" s="352">
        <f>E40*F40</f>
        <v>0</v>
      </c>
      <c r="H40" s="259"/>
    </row>
    <row r="41" spans="1:7" s="95" customFormat="1" ht="25.5">
      <c r="A41" s="41" t="e">
        <f>1+A40</f>
        <v>#REF!</v>
      </c>
      <c r="B41" s="40"/>
      <c r="C41" s="32" t="s">
        <v>70</v>
      </c>
      <c r="D41" s="12" t="s">
        <v>16</v>
      </c>
      <c r="E41" s="369">
        <v>24</v>
      </c>
      <c r="F41" s="353"/>
      <c r="G41" s="265">
        <f>E41*F41</f>
        <v>0</v>
      </c>
    </row>
    <row r="42" spans="1:7" s="39" customFormat="1" ht="12.75">
      <c r="A42" s="293"/>
      <c r="B42" s="294" t="s">
        <v>77</v>
      </c>
      <c r="C42" s="295" t="s">
        <v>78</v>
      </c>
      <c r="D42" s="296" t="s">
        <v>10</v>
      </c>
      <c r="E42" s="379" t="s">
        <v>10</v>
      </c>
      <c r="F42" s="349" t="s">
        <v>10</v>
      </c>
      <c r="G42" s="350" t="s">
        <v>10</v>
      </c>
    </row>
    <row r="43" spans="1:7" s="39" customFormat="1" ht="38.25">
      <c r="A43" s="297" t="e">
        <f>1+A41</f>
        <v>#REF!</v>
      </c>
      <c r="B43" s="294"/>
      <c r="C43" s="236" t="s">
        <v>114</v>
      </c>
      <c r="D43" s="10" t="s">
        <v>11</v>
      </c>
      <c r="E43" s="380">
        <v>34</v>
      </c>
      <c r="F43" s="355"/>
      <c r="G43" s="356">
        <f>E43*F43</f>
        <v>0</v>
      </c>
    </row>
    <row r="44" spans="1:7" s="95" customFormat="1" ht="15.75">
      <c r="A44" s="13" t="e">
        <f>1+A43</f>
        <v>#REF!</v>
      </c>
      <c r="B44" s="33"/>
      <c r="C44" s="9" t="s">
        <v>90</v>
      </c>
      <c r="D44" s="309" t="s">
        <v>19</v>
      </c>
      <c r="E44" s="367">
        <v>198</v>
      </c>
      <c r="F44" s="355"/>
      <c r="G44" s="269">
        <f>E44*F44</f>
        <v>0</v>
      </c>
    </row>
    <row r="45" spans="1:7" s="95" customFormat="1" ht="25.5">
      <c r="A45" s="13" t="e">
        <f>1+A44</f>
        <v>#REF!</v>
      </c>
      <c r="B45" s="33"/>
      <c r="C45" s="9" t="s">
        <v>113</v>
      </c>
      <c r="D45" s="10" t="s">
        <v>79</v>
      </c>
      <c r="E45" s="367">
        <v>12</v>
      </c>
      <c r="F45" s="355"/>
      <c r="G45" s="352">
        <f>E45*F45</f>
        <v>0</v>
      </c>
    </row>
    <row r="46" spans="1:7" s="95" customFormat="1" ht="25.5">
      <c r="A46" s="13" t="e">
        <f>1+A45</f>
        <v>#REF!</v>
      </c>
      <c r="B46" s="33"/>
      <c r="C46" s="308" t="s">
        <v>91</v>
      </c>
      <c r="D46" s="309" t="s">
        <v>16</v>
      </c>
      <c r="E46" s="381">
        <v>80</v>
      </c>
      <c r="F46" s="355"/>
      <c r="G46" s="269">
        <f>E46*F46</f>
        <v>0</v>
      </c>
    </row>
    <row r="47" spans="1:7" s="95" customFormat="1" ht="25.5">
      <c r="A47" s="41" t="e">
        <f>1+A46</f>
        <v>#REF!</v>
      </c>
      <c r="B47" s="233"/>
      <c r="C47" s="32" t="s">
        <v>92</v>
      </c>
      <c r="D47" s="31" t="s">
        <v>19</v>
      </c>
      <c r="E47" s="378">
        <v>100</v>
      </c>
      <c r="F47" s="418"/>
      <c r="G47" s="265">
        <f>E47*F47</f>
        <v>0</v>
      </c>
    </row>
    <row r="48" spans="1:8" s="91" customFormat="1" ht="24.75" customHeight="1">
      <c r="A48" s="41"/>
      <c r="B48" s="420" t="s">
        <v>131</v>
      </c>
      <c r="C48" s="134" t="s">
        <v>132</v>
      </c>
      <c r="D48" s="8" t="s">
        <v>10</v>
      </c>
      <c r="E48" s="375" t="s">
        <v>10</v>
      </c>
      <c r="F48" s="318" t="s">
        <v>10</v>
      </c>
      <c r="G48" s="319" t="s">
        <v>10</v>
      </c>
      <c r="H48" s="230"/>
    </row>
    <row r="49" spans="1:8" s="85" customFormat="1" ht="25.5">
      <c r="A49" s="13" t="e">
        <f>1+A47</f>
        <v>#REF!</v>
      </c>
      <c r="B49" s="235"/>
      <c r="C49" s="9" t="s">
        <v>133</v>
      </c>
      <c r="D49" s="10" t="s">
        <v>16</v>
      </c>
      <c r="E49" s="419">
        <v>15</v>
      </c>
      <c r="F49" s="355"/>
      <c r="G49" s="269">
        <f>E49*F49</f>
        <v>0</v>
      </c>
      <c r="H49" s="231"/>
    </row>
    <row r="50" spans="1:8" s="1" customFormat="1" ht="12.75">
      <c r="A50" s="41" t="e">
        <f>1+A49</f>
        <v>#REF!</v>
      </c>
      <c r="B50" s="233"/>
      <c r="C50" s="32" t="s">
        <v>134</v>
      </c>
      <c r="D50" s="31" t="s">
        <v>16</v>
      </c>
      <c r="E50" s="378">
        <v>15</v>
      </c>
      <c r="F50" s="418"/>
      <c r="G50" s="265">
        <f>E50*F50</f>
        <v>0</v>
      </c>
      <c r="H50" s="224"/>
    </row>
    <row r="51" spans="1:7" ht="16.5" thickBot="1">
      <c r="A51" s="87"/>
      <c r="B51" s="88"/>
      <c r="C51" s="336" t="s">
        <v>96</v>
      </c>
      <c r="D51" s="89"/>
      <c r="E51" s="382"/>
      <c r="F51" s="323"/>
      <c r="G51" s="337">
        <f>SUM(G13:G50)</f>
        <v>0</v>
      </c>
    </row>
    <row r="52" spans="1:7" ht="13.5" thickTop="1">
      <c r="A52" s="85"/>
      <c r="B52" s="85"/>
      <c r="C52" s="136"/>
      <c r="D52" s="85"/>
      <c r="E52" s="383"/>
      <c r="F52" s="85"/>
      <c r="G52" s="85"/>
    </row>
    <row r="53" spans="1:7" ht="12.75">
      <c r="A53" s="1"/>
      <c r="B53" s="28"/>
      <c r="C53" s="84"/>
      <c r="D53" s="1"/>
      <c r="E53" s="384"/>
      <c r="F53" s="1"/>
      <c r="G53" s="1"/>
    </row>
    <row r="55" ht="12.75">
      <c r="C55" s="104"/>
    </row>
    <row r="56" ht="12.75">
      <c r="C56" s="104"/>
    </row>
  </sheetData>
  <sheetProtection/>
  <mergeCells count="5">
    <mergeCell ref="A1:G1"/>
    <mergeCell ref="A3:G3"/>
    <mergeCell ref="A5:G5"/>
    <mergeCell ref="D7:E7"/>
    <mergeCell ref="G7:G8"/>
  </mergeCells>
  <printOptions/>
  <pageMargins left="0.7086614173228347" right="0.1968503937007874" top="0.7480314960629921" bottom="0.7874015748031497" header="0.5905511811023623" footer="0.5905511811023623"/>
  <pageSetup firstPageNumber="5" useFirstPageNumber="1" horizontalDpi="300" verticalDpi="300" orientation="portrait" paperSize="9" r:id="rId1"/>
  <headerFooter alignWithMargins="0">
    <oddFooter>&amp;L&amp;8&amp;A&amp;C&amp;8- &amp;P -&amp;R&amp;8Droga DK15-Most Koźmin Wielkopolski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Transprojekt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Łucja Zdunek</cp:lastModifiedBy>
  <cp:lastPrinted>2014-07-30T11:56:15Z</cp:lastPrinted>
  <dcterms:created xsi:type="dcterms:W3CDTF">2000-03-21T09:07:05Z</dcterms:created>
  <dcterms:modified xsi:type="dcterms:W3CDTF">2014-07-31T07:15:04Z</dcterms:modified>
  <cp:category/>
  <cp:version/>
  <cp:contentType/>
  <cp:contentStatus/>
</cp:coreProperties>
</file>